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765" windowHeight="5700" tabRatio="601" activeTab="0"/>
  </bookViews>
  <sheets>
    <sheet name="SUMMARY" sheetId="1" r:id="rId1"/>
    <sheet name="PAYROLL" sheetId="2" r:id="rId2"/>
    <sheet name="12100" sheetId="3" r:id="rId3"/>
    <sheet name="21100" sheetId="4" r:id="rId4"/>
    <sheet name="30000" sheetId="5" r:id="rId5"/>
    <sheet name="45500" sheetId="6" r:id="rId6"/>
    <sheet name="45520" sheetId="7" r:id="rId7"/>
    <sheet name="47000" sheetId="8" r:id="rId8"/>
    <sheet name="51100" sheetId="9" r:id="rId9"/>
    <sheet name="skip2" sheetId="10" r:id="rId10"/>
    <sheet name="skip3" sheetId="11" r:id="rId11"/>
    <sheet name="skip4" sheetId="12" r:id="rId12"/>
    <sheet name="55510" sheetId="13" r:id="rId13"/>
    <sheet name="skip5" sheetId="14" r:id="rId14"/>
    <sheet name="58900" sheetId="15" r:id="rId15"/>
    <sheet name="skip6" sheetId="16" r:id="rId16"/>
    <sheet name="58970" sheetId="17" r:id="rId17"/>
    <sheet name="skip7" sheetId="18" r:id="rId18"/>
    <sheet name="BT#01" sheetId="19" r:id="rId19"/>
  </sheets>
  <definedNames>
    <definedName name="\p">'BT#01'!$N$4:$N$8</definedName>
    <definedName name="_Regression_Int" localSheetId="18" hidden="1">1</definedName>
    <definedName name="_xlnm.Print_Area" localSheetId="18">'BT#01'!$A$1:$H$39</definedName>
    <definedName name="_xlnm.Print_Area" localSheetId="0">'SUMMARY'!$A$1:$K$42</definedName>
    <definedName name="Print_Area_MI">'BT#01'!$A$1:$H$39</definedName>
    <definedName name="_xlnm.Print_Titles" localSheetId="1">'PAYROLL'!$1:$6</definedName>
    <definedName name="_xlnm.Print_Titles" localSheetId="0">'SUMMARY'!$1:$9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<sst xmlns="http://schemas.openxmlformats.org/spreadsheetml/2006/main" count="526" uniqueCount="173">
  <si>
    <t>CURRENT</t>
  </si>
  <si>
    <t>BUDGET</t>
  </si>
  <si>
    <t>EXPENDED</t>
  </si>
  <si>
    <t>BALANCE</t>
  </si>
  <si>
    <t>01-45500</t>
  </si>
  <si>
    <t>01-47000</t>
  </si>
  <si>
    <t>Food Services</t>
  </si>
  <si>
    <t>01-58970</t>
  </si>
  <si>
    <t>DATE</t>
  </si>
  <si>
    <t>BT #</t>
  </si>
  <si>
    <t>FROM</t>
  </si>
  <si>
    <t>TO</t>
  </si>
  <si>
    <t>AMOUNT</t>
  </si>
  <si>
    <t>CURRENT BUDGET</t>
  </si>
  <si>
    <t>VENDOR</t>
  </si>
  <si>
    <t>REQ #</t>
  </si>
  <si>
    <t>P.O.#</t>
  </si>
  <si>
    <t>ENCUMB</t>
  </si>
  <si>
    <t>PRE-ENC</t>
  </si>
  <si>
    <t>FOOD SERVICES</t>
  </si>
  <si>
    <t>RIO HONDO COMMUNITY COLLEGE DISTRICT</t>
  </si>
  <si>
    <t>REQUEST FOR BUDGET TRANSFER</t>
  </si>
  <si>
    <t>Requisition #:</t>
  </si>
  <si>
    <t>Date</t>
  </si>
  <si>
    <t>Cost Center</t>
  </si>
  <si>
    <t>Cost Center Manager</t>
  </si>
  <si>
    <t>From</t>
  </si>
  <si>
    <t>$</t>
  </si>
  <si>
    <t>Funding Sources</t>
  </si>
  <si>
    <t>Object No.</t>
  </si>
  <si>
    <t>Expenditure Account</t>
  </si>
  <si>
    <t>Amt. of Transfer</t>
  </si>
  <si>
    <t>General Fund, VEA, EOPS, etc.</t>
  </si>
  <si>
    <t>To</t>
  </si>
  <si>
    <t>Reason for Transfer:</t>
  </si>
  <si>
    <t>Sufficient Funds Available:</t>
  </si>
  <si>
    <t>_____ Yes             _____ No</t>
  </si>
  <si>
    <t xml:space="preserve">   Director of Accounting</t>
  </si>
  <si>
    <t>_____ Approved    _____ Disapproved</t>
  </si>
  <si>
    <t xml:space="preserve">   Appropriate Vice President</t>
  </si>
  <si>
    <t>REG</t>
  </si>
  <si>
    <t>SALARY</t>
  </si>
  <si>
    <t>OASDI</t>
  </si>
  <si>
    <t>H&amp;W</t>
  </si>
  <si>
    <t>SUI</t>
  </si>
  <si>
    <t>W/C</t>
  </si>
  <si>
    <t>CASH</t>
  </si>
  <si>
    <t>ARP</t>
  </si>
  <si>
    <t>TOTAL</t>
  </si>
  <si>
    <t>PRE</t>
  </si>
  <si>
    <t>01-51100</t>
  </si>
  <si>
    <t>01-55510</t>
  </si>
  <si>
    <t>Postage</t>
  </si>
  <si>
    <t>POSTAGE</t>
  </si>
  <si>
    <t>-00490000-0054</t>
  </si>
  <si>
    <t>-00490000</t>
  </si>
  <si>
    <t>-0054</t>
  </si>
  <si>
    <t>Other Supplies</t>
  </si>
  <si>
    <t>01-45520</t>
  </si>
  <si>
    <t>Duplicating</t>
  </si>
  <si>
    <t>Consultant Services</t>
  </si>
  <si>
    <t>01-58900</t>
  </si>
  <si>
    <t>Other Services</t>
  </si>
  <si>
    <t>Fax &amp; Phonelines</t>
  </si>
  <si>
    <t>01-64100</t>
  </si>
  <si>
    <t>Grant Matching Funds</t>
  </si>
  <si>
    <t>OTHER SUPPLIES</t>
  </si>
  <si>
    <t>DUPLICATING</t>
  </si>
  <si>
    <t>CONSULTANT SERVICES</t>
  </si>
  <si>
    <t>OTHER SERVICES</t>
  </si>
  <si>
    <t>FAX &amp; PHONELINES</t>
  </si>
  <si>
    <t>Lyla Eddington</t>
  </si>
  <si>
    <t xml:space="preserve">   Grant Development</t>
  </si>
  <si>
    <t>MEMBERSHIP</t>
  </si>
  <si>
    <t>01-53100</t>
  </si>
  <si>
    <t>Membership</t>
  </si>
  <si>
    <t>Certificated</t>
  </si>
  <si>
    <t>CERTIFICATED</t>
  </si>
  <si>
    <t>01-56500</t>
  </si>
  <si>
    <t>Maintenance</t>
  </si>
  <si>
    <t>MAINTENANCE</t>
  </si>
  <si>
    <t>01-52200</t>
  </si>
  <si>
    <t>Travel</t>
  </si>
  <si>
    <t>01-30000</t>
  </si>
  <si>
    <t>Benefits</t>
  </si>
  <si>
    <t>01-30000-00490000-0054</t>
  </si>
  <si>
    <t>35110 SUI CERT</t>
  </si>
  <si>
    <t>36110 W/C CERT</t>
  </si>
  <si>
    <t>01-58934</t>
  </si>
  <si>
    <t>Maintanance Lease Copiers</t>
  </si>
  <si>
    <t>01-12100</t>
  </si>
  <si>
    <t>01-12100-00490000-0054</t>
  </si>
  <si>
    <t>01-52100</t>
  </si>
  <si>
    <t>Mileage</t>
  </si>
  <si>
    <t>MILEAGE</t>
  </si>
  <si>
    <t>PENDING</t>
  </si>
  <si>
    <t>ISSUE</t>
  </si>
  <si>
    <t>3200</t>
  </si>
  <si>
    <t>3300</t>
  </si>
  <si>
    <t>3330</t>
  </si>
  <si>
    <t>3400</t>
  </si>
  <si>
    <t>3500</t>
  </si>
  <si>
    <t>3600</t>
  </si>
  <si>
    <t>3700</t>
  </si>
  <si>
    <t>3800</t>
  </si>
  <si>
    <t>STAFF</t>
  </si>
  <si>
    <t>#</t>
  </si>
  <si>
    <t>STRS/PERS</t>
  </si>
  <si>
    <t>MEDICARE</t>
  </si>
  <si>
    <t>C1F-C</t>
  </si>
  <si>
    <t>C1G-C</t>
  </si>
  <si>
    <t>C1H-C</t>
  </si>
  <si>
    <t>C1I-C</t>
  </si>
  <si>
    <t>C1J-C</t>
  </si>
  <si>
    <t>C1K-C</t>
  </si>
  <si>
    <t>C1L-C</t>
  </si>
  <si>
    <t>TOTAL BY OBJECT CODE</t>
  </si>
  <si>
    <t>33510 MEDI CERT</t>
  </si>
  <si>
    <t>33700 MEDI OTHER CERT</t>
  </si>
  <si>
    <t>34300 H&amp;W OTHER CERT</t>
  </si>
  <si>
    <t>35310 SUI OTHER CERT</t>
  </si>
  <si>
    <t>BENEFITS</t>
  </si>
  <si>
    <t>PENDING BENEFITS</t>
  </si>
  <si>
    <t>01-64110</t>
  </si>
  <si>
    <t>EQUIPMENT - OFFICE USE</t>
  </si>
  <si>
    <t>GRANT DEVELOPMENT / 0054 / BT#01</t>
  </si>
  <si>
    <t>ENTERED</t>
  </si>
  <si>
    <t>MAINTENANCE LEASE COPIERS</t>
  </si>
  <si>
    <t>CONFERENCE/TRAVEL</t>
  </si>
  <si>
    <t>01-21900-00490000-0054</t>
  </si>
  <si>
    <t>CLASSIFIED</t>
  </si>
  <si>
    <t>Budget Year 2002 / 2003</t>
  </si>
  <si>
    <t>01-21100-00490000-0054</t>
  </si>
  <si>
    <t>1</t>
  </si>
  <si>
    <t>45500</t>
  </si>
  <si>
    <t>47000</t>
  </si>
  <si>
    <t>Golden Pacific Foods</t>
  </si>
  <si>
    <t>43968</t>
  </si>
  <si>
    <t>0203-0439</t>
  </si>
  <si>
    <t>Warehouse</t>
  </si>
  <si>
    <t>37128</t>
  </si>
  <si>
    <t>Office Solutions</t>
  </si>
  <si>
    <t>43759</t>
  </si>
  <si>
    <t>01-21100</t>
  </si>
  <si>
    <t>E4B-N</t>
  </si>
  <si>
    <t>E4D-N</t>
  </si>
  <si>
    <t>E4F-N</t>
  </si>
  <si>
    <t>100%</t>
  </si>
  <si>
    <t>33600 MEDI CLASS SAL</t>
  </si>
  <si>
    <t>35200 SUI - CLASS SAL</t>
  </si>
  <si>
    <t>3300 OASDI OTHER CERT</t>
  </si>
  <si>
    <t>34200 H&amp;W  CLASS</t>
  </si>
  <si>
    <t>36300 W/C CLASS</t>
  </si>
  <si>
    <t>37300 CASH CLASS</t>
  </si>
  <si>
    <t>E4H-N</t>
  </si>
  <si>
    <t>E4J-N</t>
  </si>
  <si>
    <t>0203-1339</t>
  </si>
  <si>
    <t>August</t>
  </si>
  <si>
    <t>September</t>
  </si>
  <si>
    <t>Adjustment September</t>
  </si>
  <si>
    <t>Adjustment July/August</t>
  </si>
  <si>
    <t>October</t>
  </si>
  <si>
    <t>July Mailroom</t>
  </si>
  <si>
    <t>August Mailroom</t>
  </si>
  <si>
    <t>September Mailroom</t>
  </si>
  <si>
    <t>October Mailroom</t>
  </si>
  <si>
    <t>Fed Ex - CTC proposal</t>
  </si>
  <si>
    <t>Fed Ex -UB proposal</t>
  </si>
  <si>
    <t>November Mailroom</t>
  </si>
  <si>
    <t>33200 STERS/PERS</t>
  </si>
  <si>
    <t>Salary</t>
  </si>
  <si>
    <t>SAMPLE GRANT ACCOUNTING SPREADSHEET/TRACKING</t>
  </si>
  <si>
    <t>Classified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</si>
</sst>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"/>
    <numFmt numFmtId="166" formatCode="#,##0.0"/>
    <numFmt numFmtId="167" formatCode="mm/dd/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 quotePrefix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5" xfId="0" applyNumberFormat="1" applyBorder="1" applyAlignment="1">
      <alignment/>
    </xf>
    <xf numFmtId="4" fontId="0" fillId="0" borderId="0" xfId="0" applyNumberFormat="1" applyBorder="1" applyAlignment="1" quotePrefix="1">
      <alignment/>
    </xf>
    <xf numFmtId="4" fontId="0" fillId="0" borderId="6" xfId="0" applyNumberForma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/>
    </xf>
    <xf numFmtId="4" fontId="0" fillId="0" borderId="9" xfId="0" applyNumberFormat="1" applyFont="1" applyBorder="1" applyAlignment="1">
      <alignment/>
    </xf>
    <xf numFmtId="4" fontId="1" fillId="0" borderId="9" xfId="0" applyNumberFormat="1" applyFont="1" applyFill="1" applyBorder="1" applyAlignment="1">
      <alignment horizontal="left"/>
    </xf>
    <xf numFmtId="4" fontId="1" fillId="0" borderId="9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 quotePrefix="1">
      <alignment/>
    </xf>
    <xf numFmtId="4" fontId="0" fillId="0" borderId="9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 quotePrefix="1">
      <alignment/>
    </xf>
    <xf numFmtId="4" fontId="0" fillId="0" borderId="0" xfId="0" applyNumberFormat="1" applyFont="1" applyFill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" fontId="0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164" fontId="0" fillId="0" borderId="0" xfId="19" applyFont="1" applyAlignment="1" applyProtection="1">
      <alignment horizontal="left"/>
      <protection/>
    </xf>
    <xf numFmtId="164" fontId="0" fillId="0" borderId="0" xfId="19" applyFont="1">
      <alignment/>
      <protection/>
    </xf>
    <xf numFmtId="164" fontId="0" fillId="0" borderId="0" xfId="19" applyFont="1" applyAlignment="1" applyProtection="1">
      <alignment horizontal="right"/>
      <protection/>
    </xf>
    <xf numFmtId="164" fontId="0" fillId="0" borderId="0" xfId="19" applyFont="1" applyAlignment="1" applyProtection="1">
      <alignment horizontal="center"/>
      <protection/>
    </xf>
    <xf numFmtId="164" fontId="5" fillId="0" borderId="0" xfId="19" applyFont="1" applyAlignment="1" applyProtection="1">
      <alignment horizontal="center"/>
      <protection/>
    </xf>
    <xf numFmtId="164" fontId="0" fillId="0" borderId="10" xfId="19" applyFont="1" applyBorder="1" applyAlignment="1" applyProtection="1">
      <alignment horizontal="center"/>
      <protection/>
    </xf>
    <xf numFmtId="164" fontId="0" fillId="0" borderId="10" xfId="19" applyFont="1" applyBorder="1" applyAlignment="1" applyProtection="1">
      <alignment horizontal="left"/>
      <protection/>
    </xf>
    <xf numFmtId="164" fontId="0" fillId="0" borderId="10" xfId="19" applyFont="1" applyBorder="1">
      <alignment/>
      <protection/>
    </xf>
    <xf numFmtId="164" fontId="0" fillId="0" borderId="10" xfId="19" applyFont="1" applyBorder="1" applyAlignment="1" applyProtection="1">
      <alignment horizontal="right"/>
      <protection/>
    </xf>
    <xf numFmtId="164" fontId="0" fillId="0" borderId="10" xfId="19" applyFont="1" applyBorder="1" applyAlignment="1" applyProtection="1" quotePrefix="1">
      <alignment horizontal="center"/>
      <protection/>
    </xf>
    <xf numFmtId="164" fontId="0" fillId="0" borderId="10" xfId="19" applyFont="1" applyBorder="1" applyAlignment="1">
      <alignment horizontal="center"/>
      <protection/>
    </xf>
    <xf numFmtId="164" fontId="0" fillId="0" borderId="10" xfId="19" applyFont="1" applyBorder="1" applyAlignment="1" quotePrefix="1">
      <alignment horizontal="center"/>
      <protection/>
    </xf>
    <xf numFmtId="4" fontId="1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 quotePrefix="1">
      <alignment/>
    </xf>
    <xf numFmtId="4" fontId="0" fillId="0" borderId="11" xfId="0" applyNumberFormat="1" applyBorder="1" applyAlignment="1">
      <alignment/>
    </xf>
    <xf numFmtId="4" fontId="1" fillId="0" borderId="0" xfId="0" applyNumberFormat="1" applyFont="1" applyAlignment="1" quotePrefix="1">
      <alignment/>
    </xf>
    <xf numFmtId="164" fontId="0" fillId="0" borderId="10" xfId="19" applyFont="1" applyBorder="1" quotePrefix="1">
      <alignment/>
      <protection/>
    </xf>
    <xf numFmtId="4" fontId="0" fillId="0" borderId="0" xfId="0" applyNumberFormat="1" applyAlignment="1" quotePrefix="1">
      <alignment horizontal="right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Alignment="1" quotePrefix="1">
      <alignment/>
    </xf>
    <xf numFmtId="4" fontId="9" fillId="0" borderId="0" xfId="0" applyNumberFormat="1" applyFont="1" applyBorder="1" applyAlignment="1" quotePrefix="1">
      <alignment/>
    </xf>
    <xf numFmtId="4" fontId="7" fillId="0" borderId="0" xfId="15" applyNumberFormat="1" applyFont="1" applyFill="1" applyBorder="1" applyAlignment="1">
      <alignment/>
    </xf>
    <xf numFmtId="4" fontId="7" fillId="0" borderId="0" xfId="15" applyNumberFormat="1" applyFont="1" applyBorder="1" applyAlignment="1">
      <alignment/>
    </xf>
    <xf numFmtId="4" fontId="7" fillId="0" borderId="7" xfId="15" applyNumberFormat="1" applyFont="1" applyBorder="1" applyAlignment="1">
      <alignment/>
    </xf>
    <xf numFmtId="4" fontId="7" fillId="0" borderId="7" xfId="15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0" xfId="17" applyNumberFormat="1" applyFont="1" applyBorder="1" applyAlignment="1">
      <alignment/>
    </xf>
    <xf numFmtId="4" fontId="7" fillId="0" borderId="0" xfId="17" applyNumberFormat="1" applyFont="1" applyBorder="1" applyAlignment="1">
      <alignment horizontal="right"/>
    </xf>
    <xf numFmtId="4" fontId="7" fillId="0" borderId="0" xfId="15" applyNumberFormat="1" applyFont="1" applyBorder="1" applyAlignment="1">
      <alignment/>
    </xf>
    <xf numFmtId="4" fontId="7" fillId="0" borderId="7" xfId="15" applyNumberFormat="1" applyFont="1" applyBorder="1" applyAlignment="1">
      <alignment horizontal="right"/>
    </xf>
    <xf numFmtId="4" fontId="7" fillId="0" borderId="0" xfId="15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4" fontId="7" fillId="2" borderId="0" xfId="15" applyNumberFormat="1" applyFont="1" applyFill="1" applyBorder="1" applyAlignment="1">
      <alignment/>
    </xf>
    <xf numFmtId="4" fontId="7" fillId="0" borderId="0" xfId="15" applyNumberFormat="1" applyFont="1" applyBorder="1" applyAlignment="1">
      <alignment horizontal="center"/>
    </xf>
    <xf numFmtId="4" fontId="7" fillId="0" borderId="0" xfId="15" applyNumberFormat="1" applyFont="1" applyBorder="1" applyAlignment="1" quotePrefix="1">
      <alignment horizontal="center"/>
    </xf>
    <xf numFmtId="4" fontId="9" fillId="0" borderId="0" xfId="15" applyNumberFormat="1" applyFont="1" applyBorder="1" applyAlignment="1" quotePrefix="1">
      <alignment/>
    </xf>
    <xf numFmtId="4" fontId="7" fillId="0" borderId="0" xfId="15" applyNumberFormat="1" applyFont="1" applyBorder="1" applyAlignment="1" quotePrefix="1">
      <alignment/>
    </xf>
    <xf numFmtId="4" fontId="9" fillId="0" borderId="0" xfId="15" applyNumberFormat="1" applyFont="1" applyBorder="1" applyAlignment="1">
      <alignment/>
    </xf>
    <xf numFmtId="4" fontId="8" fillId="0" borderId="0" xfId="15" applyNumberFormat="1" applyFont="1" applyBorder="1" applyAlignment="1" quotePrefix="1">
      <alignment/>
    </xf>
    <xf numFmtId="4" fontId="7" fillId="0" borderId="0" xfId="15" applyNumberFormat="1" applyFont="1" applyFill="1" applyBorder="1" applyAlignment="1" quotePrefix="1">
      <alignment/>
    </xf>
    <xf numFmtId="4" fontId="7" fillId="0" borderId="0" xfId="15" applyNumberFormat="1" applyFont="1" applyFill="1" applyBorder="1" applyAlignment="1">
      <alignment/>
    </xf>
    <xf numFmtId="167" fontId="7" fillId="0" borderId="0" xfId="15" applyNumberFormat="1" applyFont="1" applyBorder="1" applyAlignment="1">
      <alignment horizontal="center"/>
    </xf>
    <xf numFmtId="167" fontId="7" fillId="2" borderId="0" xfId="15" applyNumberFormat="1" applyFont="1" applyFill="1" applyBorder="1" applyAlignment="1">
      <alignment horizontal="center"/>
    </xf>
    <xf numFmtId="167" fontId="7" fillId="0" borderId="0" xfId="15" applyNumberFormat="1" applyFont="1" applyBorder="1" applyAlignment="1" quotePrefix="1">
      <alignment horizontal="center"/>
    </xf>
    <xf numFmtId="167" fontId="7" fillId="0" borderId="7" xfId="15" applyNumberFormat="1" applyFont="1" applyBorder="1" applyAlignment="1">
      <alignment horizontal="center"/>
    </xf>
    <xf numFmtId="167" fontId="7" fillId="0" borderId="0" xfId="17" applyNumberFormat="1" applyFont="1" applyBorder="1" applyAlignment="1" quotePrefix="1">
      <alignment horizontal="center"/>
    </xf>
    <xf numFmtId="4" fontId="0" fillId="0" borderId="0" xfId="15" applyNumberFormat="1" applyFont="1" applyFill="1" applyBorder="1" applyAlignment="1">
      <alignment/>
    </xf>
    <xf numFmtId="167" fontId="1" fillId="0" borderId="9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 quotePrefix="1">
      <alignment horizontal="left"/>
    </xf>
    <xf numFmtId="167" fontId="0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 quotePrefix="1">
      <alignment horizontal="left"/>
    </xf>
    <xf numFmtId="167" fontId="0" fillId="0" borderId="9" xfId="0" applyNumberFormat="1" applyFont="1" applyBorder="1" applyAlignment="1">
      <alignment horizontal="left"/>
    </xf>
    <xf numFmtId="167" fontId="0" fillId="0" borderId="9" xfId="0" applyNumberFormat="1" applyFont="1" applyFill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167" fontId="0" fillId="0" borderId="9" xfId="0" applyNumberFormat="1" applyFont="1" applyFill="1" applyBorder="1" applyAlignment="1" quotePrefix="1">
      <alignment horizontal="left"/>
    </xf>
    <xf numFmtId="167" fontId="0" fillId="0" borderId="0" xfId="0" applyNumberFormat="1" applyFont="1" applyBorder="1" applyAlignment="1" quotePrefix="1">
      <alignment horizontal="left"/>
    </xf>
    <xf numFmtId="167" fontId="11" fillId="0" borderId="0" xfId="0" applyNumberFormat="1" applyFont="1" applyFill="1" applyBorder="1" applyAlignment="1" quotePrefix="1">
      <alignment horizontal="left"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 quotePrefix="1">
      <alignment/>
    </xf>
    <xf numFmtId="4" fontId="9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9" fillId="0" borderId="12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T#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685800</xdr:colOff>
      <xdr:row>0</xdr:row>
      <xdr:rowOff>9525</xdr:rowOff>
    </xdr:from>
    <xdr:to>
      <xdr:col>11</xdr:col>
      <xdr:colOff>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525"/>
          <a:ext cx="7429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M19" sqref="M19"/>
    </sheetView>
  </sheetViews>
  <sheetFormatPr defaultColWidth="9.140625" defaultRowHeight="12.75"/>
  <cols>
    <col min="1" max="1" width="8.57421875" style="1" customWidth="1"/>
    <col min="2" max="3" width="9.7109375" style="1" customWidth="1"/>
    <col min="4" max="4" width="24.421875" style="1" bestFit="1" customWidth="1"/>
    <col min="5" max="11" width="10.7109375" style="1" customWidth="1"/>
    <col min="12" max="16384" width="9.140625" style="1" customWidth="1"/>
  </cols>
  <sheetData>
    <row r="1" spans="1:11" ht="12.75">
      <c r="A1" s="8"/>
      <c r="B1" s="9"/>
      <c r="C1" s="10"/>
      <c r="D1" s="10"/>
      <c r="E1" s="10"/>
      <c r="F1" s="10"/>
      <c r="G1" s="10"/>
      <c r="H1" s="10"/>
      <c r="I1" s="10"/>
      <c r="J1" s="11"/>
      <c r="K1" s="11"/>
    </row>
    <row r="2" spans="1:11" ht="12.75">
      <c r="A2" s="12"/>
      <c r="B2" s="51" t="s">
        <v>171</v>
      </c>
      <c r="C2" s="15"/>
      <c r="D2" s="7"/>
      <c r="E2" s="7"/>
      <c r="F2" s="7"/>
      <c r="G2" s="7"/>
      <c r="H2" s="7"/>
      <c r="I2" s="7"/>
      <c r="J2" s="14"/>
      <c r="K2" s="14"/>
    </row>
    <row r="3" spans="1:11" ht="12.75">
      <c r="A3" s="12"/>
      <c r="B3" s="13"/>
      <c r="C3" s="15"/>
      <c r="D3" s="7"/>
      <c r="E3" s="7"/>
      <c r="F3" s="7"/>
      <c r="G3" s="7"/>
      <c r="H3" s="7"/>
      <c r="I3" s="7"/>
      <c r="J3" s="14"/>
      <c r="K3" s="14"/>
    </row>
    <row r="4" spans="1:11" ht="12.75">
      <c r="A4" s="16"/>
      <c r="B4" s="17"/>
      <c r="C4" s="18"/>
      <c r="D4" s="18"/>
      <c r="E4" s="18"/>
      <c r="F4" s="18"/>
      <c r="G4" s="18"/>
      <c r="H4" s="18"/>
      <c r="I4" s="18"/>
      <c r="J4" s="19"/>
      <c r="K4" s="19"/>
    </row>
    <row r="5" ht="12.75"/>
    <row r="7" spans="5:11" s="52" customFormat="1" ht="12.75">
      <c r="E7" s="102"/>
      <c r="F7" s="102" t="s">
        <v>0</v>
      </c>
      <c r="G7" s="103"/>
      <c r="H7" s="102"/>
      <c r="I7" s="102" t="s">
        <v>49</v>
      </c>
      <c r="J7" s="102"/>
      <c r="K7" s="102"/>
    </row>
    <row r="8" spans="5:11" s="52" customFormat="1" ht="13.5" thickBot="1">
      <c r="E8" s="104" t="s">
        <v>1</v>
      </c>
      <c r="F8" s="104" t="s">
        <v>1</v>
      </c>
      <c r="G8" s="104" t="s">
        <v>2</v>
      </c>
      <c r="H8" s="104" t="s">
        <v>17</v>
      </c>
      <c r="I8" s="104" t="s">
        <v>17</v>
      </c>
      <c r="J8" s="104" t="s">
        <v>126</v>
      </c>
      <c r="K8" s="104" t="s">
        <v>3</v>
      </c>
    </row>
    <row r="9" spans="5:11" s="52" customFormat="1" ht="13.5" thickTop="1">
      <c r="E9" s="59"/>
      <c r="F9" s="59"/>
      <c r="G9" s="59"/>
      <c r="H9" s="59"/>
      <c r="I9" s="59"/>
      <c r="J9" s="59"/>
      <c r="K9" s="59"/>
    </row>
    <row r="10" spans="1:11" s="52" customFormat="1" ht="12.75">
      <c r="A10" s="60" t="s">
        <v>90</v>
      </c>
      <c r="B10" s="60" t="s">
        <v>55</v>
      </c>
      <c r="C10" s="60" t="s">
        <v>56</v>
      </c>
      <c r="D10" s="52" t="s">
        <v>76</v>
      </c>
      <c r="E10" s="1">
        <f>+'12100'!I2</f>
        <v>0</v>
      </c>
      <c r="F10" s="1">
        <f>+'12100'!I9</f>
        <v>0</v>
      </c>
      <c r="G10" s="1">
        <f>+'12100'!E35</f>
        <v>0</v>
      </c>
      <c r="H10" s="1">
        <f>+'12100'!F35</f>
        <v>0</v>
      </c>
      <c r="I10" s="1">
        <f>+'12100'!G35</f>
        <v>0</v>
      </c>
      <c r="J10" s="1">
        <f>+'12100'!H35</f>
        <v>0</v>
      </c>
      <c r="K10" s="1">
        <f>+F10-G10-H10-I10-J10</f>
        <v>0</v>
      </c>
    </row>
    <row r="11" spans="1:11" s="52" customFormat="1" ht="12.75">
      <c r="A11" s="60"/>
      <c r="B11" s="60"/>
      <c r="C11" s="60"/>
      <c r="E11" s="1"/>
      <c r="F11" s="1"/>
      <c r="G11" s="59"/>
      <c r="H11" s="59"/>
      <c r="I11" s="59"/>
      <c r="J11" s="59"/>
      <c r="K11" s="1"/>
    </row>
    <row r="12" spans="1:11" s="52" customFormat="1" ht="12.75">
      <c r="A12" s="60" t="s">
        <v>143</v>
      </c>
      <c r="B12" s="60" t="s">
        <v>55</v>
      </c>
      <c r="C12" s="60" t="s">
        <v>56</v>
      </c>
      <c r="D12" s="52" t="s">
        <v>172</v>
      </c>
      <c r="E12" s="1">
        <f>+'21100'!I2</f>
        <v>56568</v>
      </c>
      <c r="F12" s="1">
        <f>+'21100'!I9</f>
        <v>56568</v>
      </c>
      <c r="G12" s="1">
        <f>+'21100'!E35</f>
        <v>23711</v>
      </c>
      <c r="H12" s="1">
        <f>+'21100'!F35</f>
        <v>0</v>
      </c>
      <c r="I12" s="1">
        <f>+'21100'!G35</f>
        <v>0</v>
      </c>
      <c r="J12" s="1">
        <f>+'21100'!H35</f>
        <v>0</v>
      </c>
      <c r="K12" s="1">
        <f>+F12-G12-H12-I12-J12</f>
        <v>32857</v>
      </c>
    </row>
    <row r="13" spans="1:11" s="52" customFormat="1" ht="12.75">
      <c r="A13" s="60"/>
      <c r="B13" s="60"/>
      <c r="C13" s="60"/>
      <c r="E13" s="1"/>
      <c r="F13" s="1"/>
      <c r="G13" s="1"/>
      <c r="H13" s="1"/>
      <c r="I13" s="1"/>
      <c r="J13" s="1"/>
      <c r="K13" s="1"/>
    </row>
    <row r="14" spans="1:11" s="52" customFormat="1" ht="12.75">
      <c r="A14" s="60" t="s">
        <v>83</v>
      </c>
      <c r="B14" s="60" t="s">
        <v>55</v>
      </c>
      <c r="C14" s="60" t="s">
        <v>56</v>
      </c>
      <c r="D14" s="52" t="s">
        <v>84</v>
      </c>
      <c r="E14" s="1">
        <f>+'30000'!I2</f>
        <v>16511</v>
      </c>
      <c r="F14" s="1">
        <f>+'30000'!I9</f>
        <v>16511</v>
      </c>
      <c r="G14" s="1">
        <f>+'30000'!E30</f>
        <v>6301.92</v>
      </c>
      <c r="H14" s="1">
        <f>+'30000'!F30</f>
        <v>0</v>
      </c>
      <c r="I14" s="1">
        <f>+'30000'!G30</f>
        <v>0</v>
      </c>
      <c r="J14" s="1">
        <f>+'30000'!H30</f>
        <v>0</v>
      </c>
      <c r="K14" s="1">
        <f>+F14-G14-H14-I14-J14</f>
        <v>10209.08</v>
      </c>
    </row>
    <row r="16" spans="1:11" ht="12.75">
      <c r="A16" s="3" t="s">
        <v>4</v>
      </c>
      <c r="B16" s="3" t="s">
        <v>55</v>
      </c>
      <c r="C16" s="3" t="s">
        <v>56</v>
      </c>
      <c r="D16" s="1" t="s">
        <v>57</v>
      </c>
      <c r="E16" s="1">
        <f>+'45500'!I2</f>
        <v>2000</v>
      </c>
      <c r="F16" s="1">
        <f>+'45500'!I9</f>
        <v>1966.25</v>
      </c>
      <c r="G16" s="1">
        <f>+'45500'!E35</f>
        <v>301.39</v>
      </c>
      <c r="H16" s="1">
        <f>+'45500'!F35</f>
        <v>0</v>
      </c>
      <c r="I16" s="1">
        <f>+'45500'!G35</f>
        <v>0</v>
      </c>
      <c r="J16" s="1">
        <f>+'45500'!H35</f>
        <v>51.67</v>
      </c>
      <c r="K16" s="1">
        <f>+F16-G16-H16-I16-J16</f>
        <v>1613.19</v>
      </c>
    </row>
    <row r="18" spans="1:11" ht="12.75">
      <c r="A18" s="3" t="s">
        <v>58</v>
      </c>
      <c r="B18" s="3" t="s">
        <v>55</v>
      </c>
      <c r="C18" s="3" t="s">
        <v>56</v>
      </c>
      <c r="D18" s="1" t="s">
        <v>59</v>
      </c>
      <c r="E18" s="1">
        <f>+'45520'!I2</f>
        <v>2000</v>
      </c>
      <c r="F18" s="1">
        <f>+'45520'!I9</f>
        <v>2000</v>
      </c>
      <c r="G18" s="1">
        <f>+'45520'!E35</f>
        <v>179.60999999999999</v>
      </c>
      <c r="H18" s="1">
        <f>+'45520'!F35</f>
        <v>0</v>
      </c>
      <c r="I18" s="1">
        <f>+'45520'!G35</f>
        <v>0</v>
      </c>
      <c r="J18" s="1">
        <f>+'45520'!H35</f>
        <v>0</v>
      </c>
      <c r="K18" s="1">
        <f>+F18-G18-H18-I18-J18</f>
        <v>1820.39</v>
      </c>
    </row>
    <row r="19" spans="1:3" ht="12.75">
      <c r="A19" s="3"/>
      <c r="B19" s="3"/>
      <c r="C19" s="3"/>
    </row>
    <row r="20" spans="1:11" ht="12.75">
      <c r="A20" s="3" t="s">
        <v>5</v>
      </c>
      <c r="B20" s="3" t="s">
        <v>55</v>
      </c>
      <c r="C20" s="3" t="s">
        <v>56</v>
      </c>
      <c r="D20" s="1" t="s">
        <v>6</v>
      </c>
      <c r="E20" s="1">
        <f>+'47000'!I2</f>
        <v>0</v>
      </c>
      <c r="F20" s="1">
        <f>+'47000'!I9</f>
        <v>33.75</v>
      </c>
      <c r="G20" s="1">
        <f>+'47000'!E35</f>
        <v>33.75</v>
      </c>
      <c r="H20" s="1">
        <f>+'47000'!F35</f>
        <v>0</v>
      </c>
      <c r="I20" s="1">
        <f>+'47000'!G35</f>
        <v>0</v>
      </c>
      <c r="J20" s="1">
        <f>+'47000'!H35</f>
        <v>0</v>
      </c>
      <c r="K20" s="1">
        <f>+F20-G20-H20-I20-J20</f>
        <v>0</v>
      </c>
    </row>
    <row r="22" spans="1:11" ht="12.75">
      <c r="A22" s="3" t="s">
        <v>50</v>
      </c>
      <c r="B22" s="3" t="s">
        <v>55</v>
      </c>
      <c r="C22" s="3" t="s">
        <v>56</v>
      </c>
      <c r="D22" s="1" t="s">
        <v>60</v>
      </c>
      <c r="E22" s="1">
        <f>+'51100'!I2</f>
        <v>8000</v>
      </c>
      <c r="F22" s="1">
        <f>+'51100'!I9</f>
        <v>8000</v>
      </c>
      <c r="G22" s="2">
        <f>+'51100'!E35</f>
        <v>0</v>
      </c>
      <c r="H22" s="2">
        <f>+'51100'!F35</f>
        <v>0</v>
      </c>
      <c r="I22" s="2">
        <f>+'51100'!G35</f>
        <v>0</v>
      </c>
      <c r="J22" s="2">
        <f>+'51100'!H35</f>
        <v>0</v>
      </c>
      <c r="K22" s="1">
        <f>+F22-G22-H22-I22-J22</f>
        <v>8000</v>
      </c>
    </row>
    <row r="23" spans="1:10" ht="12.75">
      <c r="A23" s="3"/>
      <c r="B23" s="3"/>
      <c r="C23" s="3"/>
      <c r="G23" s="2"/>
      <c r="H23" s="2"/>
      <c r="I23" s="2"/>
      <c r="J23" s="2"/>
    </row>
    <row r="24" spans="1:11" ht="12.75">
      <c r="A24" s="3" t="s">
        <v>92</v>
      </c>
      <c r="B24" s="3" t="s">
        <v>55</v>
      </c>
      <c r="C24" s="3" t="s">
        <v>56</v>
      </c>
      <c r="D24" s="1" t="s">
        <v>93</v>
      </c>
      <c r="E24" s="1">
        <f>+skip2!I2</f>
        <v>0</v>
      </c>
      <c r="F24" s="1">
        <f>+skip2!I9</f>
        <v>0</v>
      </c>
      <c r="G24" s="2">
        <f>+skip2!E35</f>
        <v>0</v>
      </c>
      <c r="H24" s="2">
        <f>+skip2!F35</f>
        <v>0</v>
      </c>
      <c r="I24" s="2">
        <f>+skip2!G35</f>
        <v>0</v>
      </c>
      <c r="J24" s="2">
        <f>+skip2!H35</f>
        <v>0</v>
      </c>
      <c r="K24" s="1">
        <f>+F24-G24-H24-I24-J24</f>
        <v>0</v>
      </c>
    </row>
    <row r="25" spans="1:10" ht="12.75">
      <c r="A25" s="3"/>
      <c r="B25" s="3"/>
      <c r="C25" s="3"/>
      <c r="G25" s="2"/>
      <c r="H25" s="2"/>
      <c r="I25" s="2"/>
      <c r="J25" s="2"/>
    </row>
    <row r="26" spans="1:11" ht="12.75">
      <c r="A26" s="3" t="s">
        <v>81</v>
      </c>
      <c r="B26" s="3" t="s">
        <v>55</v>
      </c>
      <c r="C26" s="3" t="s">
        <v>56</v>
      </c>
      <c r="D26" s="1" t="s">
        <v>82</v>
      </c>
      <c r="E26" s="1">
        <f>+skip3!I2</f>
        <v>0</v>
      </c>
      <c r="F26" s="1">
        <f>+skip3!I9</f>
        <v>0</v>
      </c>
      <c r="G26" s="2">
        <f>+skip3!E35</f>
        <v>0</v>
      </c>
      <c r="H26" s="2">
        <f>+skip3!F35</f>
        <v>0</v>
      </c>
      <c r="I26" s="2">
        <f>+skip3!G35</f>
        <v>0</v>
      </c>
      <c r="J26" s="2">
        <f>+skip3!H35</f>
        <v>0</v>
      </c>
      <c r="K26" s="1">
        <f>+F26-G26-H26-I26-J26</f>
        <v>0</v>
      </c>
    </row>
    <row r="27" spans="1:10" ht="12.75">
      <c r="A27" s="4"/>
      <c r="B27" s="3"/>
      <c r="C27" s="3"/>
      <c r="D27" s="5"/>
      <c r="G27" s="2"/>
      <c r="H27" s="2"/>
      <c r="I27" s="2"/>
      <c r="J27" s="2"/>
    </row>
    <row r="28" spans="1:11" ht="12.75">
      <c r="A28" s="4" t="s">
        <v>74</v>
      </c>
      <c r="B28" s="3" t="s">
        <v>55</v>
      </c>
      <c r="C28" s="3" t="s">
        <v>56</v>
      </c>
      <c r="D28" s="5" t="s">
        <v>75</v>
      </c>
      <c r="E28" s="1">
        <f>+skip4!I2</f>
        <v>0</v>
      </c>
      <c r="F28" s="1">
        <f>+skip4!I9</f>
        <v>0</v>
      </c>
      <c r="G28" s="2">
        <f>+skip4!E35</f>
        <v>0</v>
      </c>
      <c r="H28" s="2">
        <f>+skip4!F35</f>
        <v>0</v>
      </c>
      <c r="I28" s="2">
        <f>+skip4!G35</f>
        <v>0</v>
      </c>
      <c r="J28" s="2">
        <f>+skip4!H35</f>
        <v>0</v>
      </c>
      <c r="K28" s="1">
        <f>+F28-G28-H28-I28-J28</f>
        <v>0</v>
      </c>
    </row>
    <row r="29" spans="1:10" ht="12.75">
      <c r="A29" s="4"/>
      <c r="B29" s="3"/>
      <c r="C29" s="3"/>
      <c r="D29" s="5"/>
      <c r="G29" s="2"/>
      <c r="H29" s="2"/>
      <c r="I29" s="2"/>
      <c r="J29" s="2"/>
    </row>
    <row r="30" spans="1:11" ht="12.75">
      <c r="A30" s="4" t="s">
        <v>51</v>
      </c>
      <c r="B30" s="3" t="s">
        <v>55</v>
      </c>
      <c r="C30" s="3" t="s">
        <v>56</v>
      </c>
      <c r="D30" s="5" t="s">
        <v>52</v>
      </c>
      <c r="E30" s="1">
        <f>+'55510'!I2</f>
        <v>2000</v>
      </c>
      <c r="F30" s="1">
        <f>+'55510'!I9</f>
        <v>2000</v>
      </c>
      <c r="G30" s="2">
        <f>+'55510'!E35</f>
        <v>556.9499999999999</v>
      </c>
      <c r="H30" s="2">
        <f>+'55510'!F35</f>
        <v>0</v>
      </c>
      <c r="I30" s="2">
        <f>+'55510'!G35</f>
        <v>0</v>
      </c>
      <c r="J30" s="2">
        <f>+'55510'!H35</f>
        <v>31.78</v>
      </c>
      <c r="K30" s="1">
        <f>+F30-G30-H30-I30-J30</f>
        <v>1411.2700000000002</v>
      </c>
    </row>
    <row r="31" spans="1:10" ht="12.75">
      <c r="A31" s="4"/>
      <c r="B31" s="3"/>
      <c r="C31" s="3"/>
      <c r="D31" s="5"/>
      <c r="G31" s="2"/>
      <c r="H31" s="2"/>
      <c r="I31" s="2"/>
      <c r="J31" s="2"/>
    </row>
    <row r="32" spans="1:11" ht="12.75">
      <c r="A32" s="4" t="s">
        <v>78</v>
      </c>
      <c r="B32" s="3" t="s">
        <v>55</v>
      </c>
      <c r="C32" s="3" t="s">
        <v>56</v>
      </c>
      <c r="D32" s="5" t="s">
        <v>79</v>
      </c>
      <c r="E32" s="1">
        <f>+skip5!I2</f>
        <v>0</v>
      </c>
      <c r="F32" s="1">
        <f>+skip5!I9</f>
        <v>0</v>
      </c>
      <c r="G32" s="2">
        <f>+skip5!E35</f>
        <v>0</v>
      </c>
      <c r="H32" s="2">
        <f>+skip5!F35</f>
        <v>0</v>
      </c>
      <c r="I32" s="2">
        <f>+skip5!G35</f>
        <v>0</v>
      </c>
      <c r="J32" s="2">
        <f>+skip5!H35</f>
        <v>0</v>
      </c>
      <c r="K32" s="1">
        <f>+F32-G32-H32-I32-J32</f>
        <v>0</v>
      </c>
    </row>
    <row r="33" spans="1:10" ht="12.75">
      <c r="A33" s="4"/>
      <c r="B33" s="3"/>
      <c r="C33" s="3"/>
      <c r="D33" s="5"/>
      <c r="G33" s="2"/>
      <c r="H33" s="2"/>
      <c r="I33" s="2"/>
      <c r="J33" s="2"/>
    </row>
    <row r="34" spans="1:11" ht="12.75">
      <c r="A34" s="4" t="s">
        <v>61</v>
      </c>
      <c r="B34" s="3" t="s">
        <v>55</v>
      </c>
      <c r="C34" s="3" t="s">
        <v>56</v>
      </c>
      <c r="D34" s="5" t="s">
        <v>62</v>
      </c>
      <c r="E34" s="1">
        <f>+'58900'!I2</f>
        <v>2000</v>
      </c>
      <c r="F34" s="1">
        <f>+'58900'!I9</f>
        <v>2000</v>
      </c>
      <c r="G34" s="2">
        <f>+'58900'!E35</f>
        <v>0</v>
      </c>
      <c r="H34" s="2">
        <f>+'58900'!F35</f>
        <v>0</v>
      </c>
      <c r="I34" s="2">
        <f>+'58900'!G35</f>
        <v>0</v>
      </c>
      <c r="J34" s="2">
        <f>+'58900'!H35</f>
        <v>0</v>
      </c>
      <c r="K34" s="1">
        <f>+F34-G34-H34-I34-J34</f>
        <v>2000</v>
      </c>
    </row>
    <row r="35" spans="1:10" ht="12.75">
      <c r="A35" s="4"/>
      <c r="B35" s="3"/>
      <c r="C35" s="3"/>
      <c r="D35" s="5"/>
      <c r="G35" s="2"/>
      <c r="H35" s="2"/>
      <c r="I35" s="2"/>
      <c r="J35" s="2"/>
    </row>
    <row r="36" spans="1:11" ht="12.75">
      <c r="A36" s="4" t="s">
        <v>88</v>
      </c>
      <c r="B36" s="3" t="s">
        <v>55</v>
      </c>
      <c r="C36" s="3" t="s">
        <v>56</v>
      </c>
      <c r="D36" s="5" t="s">
        <v>89</v>
      </c>
      <c r="E36" s="1">
        <f>+skip6!I2</f>
        <v>0</v>
      </c>
      <c r="F36" s="1">
        <f>+skip6!I9</f>
        <v>0</v>
      </c>
      <c r="G36" s="2">
        <f>+skip6!E35</f>
        <v>0</v>
      </c>
      <c r="H36" s="2">
        <f>+skip6!F35</f>
        <v>0</v>
      </c>
      <c r="I36" s="2">
        <f>+skip6!G35</f>
        <v>0</v>
      </c>
      <c r="J36" s="2">
        <f>+skip6!H35</f>
        <v>0</v>
      </c>
      <c r="K36" s="1">
        <f>+F36-G36-H36-I36-J36</f>
        <v>0</v>
      </c>
    </row>
    <row r="37" spans="1:10" ht="12.75">
      <c r="A37" s="4"/>
      <c r="B37" s="3"/>
      <c r="C37" s="6"/>
      <c r="D37" s="5"/>
      <c r="G37" s="2"/>
      <c r="H37" s="2"/>
      <c r="I37" s="2"/>
      <c r="J37" s="2"/>
    </row>
    <row r="38" spans="1:11" ht="12.75">
      <c r="A38" s="4" t="s">
        <v>7</v>
      </c>
      <c r="B38" s="3" t="s">
        <v>55</v>
      </c>
      <c r="C38" s="3" t="s">
        <v>56</v>
      </c>
      <c r="D38" s="5" t="s">
        <v>63</v>
      </c>
      <c r="E38" s="1">
        <f>+'58970'!I2</f>
        <v>1500</v>
      </c>
      <c r="F38" s="1">
        <f>+'58970'!I9</f>
        <v>1500</v>
      </c>
      <c r="G38" s="2">
        <f>+'58970'!E35</f>
        <v>0</v>
      </c>
      <c r="H38" s="2">
        <f>+'58970'!F35</f>
        <v>0</v>
      </c>
      <c r="I38" s="2">
        <f>+'58970'!G35</f>
        <v>0</v>
      </c>
      <c r="J38" s="2">
        <f>+'58970'!H35</f>
        <v>0</v>
      </c>
      <c r="K38" s="1">
        <f>+F38-G38-H38-I38-J38</f>
        <v>1500</v>
      </c>
    </row>
    <row r="39" spans="1:10" ht="12.75">
      <c r="A39" s="4"/>
      <c r="B39" s="3"/>
      <c r="C39" s="6"/>
      <c r="D39" s="5"/>
      <c r="G39" s="2"/>
      <c r="H39" s="2"/>
      <c r="I39" s="2"/>
      <c r="J39" s="2"/>
    </row>
    <row r="40" spans="1:11" ht="12.75">
      <c r="A40" s="4" t="s">
        <v>64</v>
      </c>
      <c r="B40" s="3" t="s">
        <v>55</v>
      </c>
      <c r="C40" s="3" t="s">
        <v>56</v>
      </c>
      <c r="D40" s="5" t="s">
        <v>65</v>
      </c>
      <c r="E40" s="1">
        <f>+skip7!I2</f>
        <v>0</v>
      </c>
      <c r="F40" s="1">
        <f>+skip7!I9</f>
        <v>0</v>
      </c>
      <c r="G40" s="2">
        <f>+skip7!E35</f>
        <v>0</v>
      </c>
      <c r="H40" s="2">
        <f>+skip7!F35</f>
        <v>0</v>
      </c>
      <c r="I40" s="2">
        <f>+skip7!G35</f>
        <v>0</v>
      </c>
      <c r="J40" s="2">
        <f>+skip7!H35</f>
        <v>0</v>
      </c>
      <c r="K40" s="1">
        <f>+F40-G40-H40-I40-J40</f>
        <v>0</v>
      </c>
    </row>
    <row r="42" spans="5:11" ht="13.5" thickBot="1">
      <c r="E42" s="55">
        <f aca="true" t="shared" si="0" ref="E42:K42">SUM(E10:E40)</f>
        <v>90579</v>
      </c>
      <c r="F42" s="55">
        <f t="shared" si="0"/>
        <v>90579</v>
      </c>
      <c r="G42" s="55">
        <f t="shared" si="0"/>
        <v>31084.62</v>
      </c>
      <c r="H42" s="55">
        <f t="shared" si="0"/>
        <v>0</v>
      </c>
      <c r="I42" s="55">
        <f t="shared" si="0"/>
        <v>0</v>
      </c>
      <c r="J42" s="55">
        <f t="shared" si="0"/>
        <v>83.45</v>
      </c>
      <c r="K42" s="55">
        <f t="shared" si="0"/>
        <v>59410.93</v>
      </c>
    </row>
    <row r="43" ht="13.5" thickTop="1"/>
    <row r="45" ht="12.75">
      <c r="E45" s="58"/>
    </row>
  </sheetData>
  <printOptions horizontalCentered="1"/>
  <pageMargins left="0.25" right="0.25" top="1" bottom="1" header="0.5" footer="0.5"/>
  <pageSetup horizontalDpi="300" verticalDpi="300" orientation="landscape" scale="85" r:id="rId2"/>
  <headerFooter alignWithMargins="0">
    <oddHeader>&amp;C&amp;A</oddHeader>
    <oddFooter>&amp;L&amp;F&amp;C&amp;P&amp;R&amp;D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H12" sqref="H12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94</v>
      </c>
      <c r="B1" s="20"/>
      <c r="I1" s="22" t="s">
        <v>1</v>
      </c>
    </row>
    <row r="2" spans="1:9" ht="13.5" thickBot="1">
      <c r="A2" s="93" t="s">
        <v>92</v>
      </c>
      <c r="B2" s="56" t="s">
        <v>54</v>
      </c>
      <c r="I2" s="23">
        <v>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0</v>
      </c>
    </row>
    <row r="6" spans="1:9" ht="12.75">
      <c r="A6" s="89"/>
      <c r="B6" s="28"/>
      <c r="C6" s="34"/>
      <c r="D6" s="34"/>
      <c r="E6" s="29"/>
      <c r="F6" s="29"/>
      <c r="G6" s="29"/>
      <c r="H6" s="29"/>
      <c r="I6" s="29">
        <f>+I5+E6</f>
        <v>0</v>
      </c>
    </row>
    <row r="7" spans="1:9" ht="12.75">
      <c r="A7" s="89"/>
      <c r="B7" s="28"/>
      <c r="C7" s="34"/>
      <c r="D7" s="34"/>
      <c r="E7" s="29"/>
      <c r="F7" s="29"/>
      <c r="G7" s="29"/>
      <c r="H7" s="29"/>
      <c r="I7" s="29">
        <f>+I6+E7</f>
        <v>0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0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89"/>
      <c r="B12" s="28"/>
      <c r="C12" s="34"/>
      <c r="D12" s="34"/>
      <c r="E12" s="29"/>
      <c r="F12" s="29"/>
      <c r="G12" s="29"/>
      <c r="H12" s="29"/>
      <c r="I12" s="29">
        <f>+I9-E12-F12-G12-H12</f>
        <v>0</v>
      </c>
    </row>
    <row r="13" spans="1:9" ht="12.75">
      <c r="A13" s="89"/>
      <c r="B13" s="28"/>
      <c r="C13" s="28"/>
      <c r="D13" s="34"/>
      <c r="E13" s="29"/>
      <c r="F13" s="29"/>
      <c r="G13" s="29"/>
      <c r="H13" s="29"/>
      <c r="I13" s="29">
        <f>+I12-E13-F13-G13-H13</f>
        <v>0</v>
      </c>
    </row>
    <row r="14" spans="1:9" ht="12.75">
      <c r="A14" s="89"/>
      <c r="B14" s="28"/>
      <c r="C14" s="34"/>
      <c r="D14" s="34"/>
      <c r="E14" s="29"/>
      <c r="F14" s="29"/>
      <c r="G14" s="29"/>
      <c r="H14" s="29"/>
      <c r="I14" s="29">
        <f aca="true" t="shared" si="0" ref="I14:I34">+I13-E14-F14-G14-H14</f>
        <v>0</v>
      </c>
    </row>
    <row r="15" spans="1:9" ht="12.75">
      <c r="A15" s="89"/>
      <c r="B15" s="28"/>
      <c r="C15" s="33"/>
      <c r="D15" s="34"/>
      <c r="E15" s="29"/>
      <c r="F15" s="29"/>
      <c r="G15" s="29"/>
      <c r="H15" s="29"/>
      <c r="I15" s="29">
        <f t="shared" si="0"/>
        <v>0</v>
      </c>
    </row>
    <row r="16" spans="1:9" ht="12.75">
      <c r="A16" s="89"/>
      <c r="B16" s="28"/>
      <c r="C16" s="34"/>
      <c r="D16" s="34"/>
      <c r="E16" s="29"/>
      <c r="F16" s="29"/>
      <c r="G16" s="29"/>
      <c r="H16" s="29"/>
      <c r="I16" s="29">
        <f t="shared" si="0"/>
        <v>0</v>
      </c>
    </row>
    <row r="17" spans="1:9" ht="12.75">
      <c r="A17" s="89"/>
      <c r="B17" s="28"/>
      <c r="C17" s="34"/>
      <c r="D17" s="34"/>
      <c r="E17" s="29"/>
      <c r="F17" s="29"/>
      <c r="G17" s="29"/>
      <c r="H17" s="29"/>
      <c r="I17" s="29">
        <f t="shared" si="0"/>
        <v>0</v>
      </c>
    </row>
    <row r="18" spans="1:9" ht="12.75">
      <c r="A18" s="89"/>
      <c r="B18" s="28"/>
      <c r="C18" s="34"/>
      <c r="D18" s="34"/>
      <c r="E18" s="29"/>
      <c r="F18" s="29"/>
      <c r="G18" s="29"/>
      <c r="H18" s="29"/>
      <c r="I18" s="29">
        <f t="shared" si="0"/>
        <v>0</v>
      </c>
    </row>
    <row r="19" spans="1:9" ht="12.75">
      <c r="A19" s="89"/>
      <c r="B19" s="28"/>
      <c r="C19" s="34"/>
      <c r="D19" s="34"/>
      <c r="E19" s="29"/>
      <c r="F19" s="29"/>
      <c r="G19" s="29"/>
      <c r="H19" s="29"/>
      <c r="I19" s="29">
        <f t="shared" si="0"/>
        <v>0</v>
      </c>
    </row>
    <row r="20" spans="1:9" s="35" customFormat="1" ht="12.75">
      <c r="A20" s="89"/>
      <c r="B20" s="29"/>
      <c r="C20" s="30"/>
      <c r="D20" s="30"/>
      <c r="E20" s="29"/>
      <c r="F20" s="29"/>
      <c r="G20" s="29"/>
      <c r="H20" s="29"/>
      <c r="I20" s="29">
        <f t="shared" si="0"/>
        <v>0</v>
      </c>
    </row>
    <row r="21" spans="1:9" s="35" customFormat="1" ht="12.75">
      <c r="A21" s="89"/>
      <c r="B21" s="29"/>
      <c r="C21" s="30"/>
      <c r="D21" s="30"/>
      <c r="E21" s="29"/>
      <c r="F21" s="29"/>
      <c r="G21" s="29"/>
      <c r="H21" s="29"/>
      <c r="I21" s="29">
        <f t="shared" si="0"/>
        <v>0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0</v>
      </c>
    </row>
    <row r="23" spans="1:9" s="35" customFormat="1" ht="12.75">
      <c r="A23" s="89"/>
      <c r="B23" s="29"/>
      <c r="C23" s="30"/>
      <c r="D23" s="29"/>
      <c r="E23" s="29"/>
      <c r="F23" s="29"/>
      <c r="G23" s="29"/>
      <c r="H23" s="29"/>
      <c r="I23" s="29">
        <f t="shared" si="0"/>
        <v>0</v>
      </c>
    </row>
    <row r="24" spans="1:9" s="35" customFormat="1" ht="12.75">
      <c r="A24" s="89"/>
      <c r="B24" s="29"/>
      <c r="C24" s="30"/>
      <c r="D24" s="30"/>
      <c r="E24" s="29"/>
      <c r="F24" s="29"/>
      <c r="G24" s="29"/>
      <c r="H24" s="29"/>
      <c r="I24" s="29">
        <f t="shared" si="0"/>
        <v>0</v>
      </c>
    </row>
    <row r="25" spans="1:9" s="35" customFormat="1" ht="12.75">
      <c r="A25" s="89"/>
      <c r="B25" s="29"/>
      <c r="C25" s="30"/>
      <c r="D25" s="30"/>
      <c r="E25" s="29"/>
      <c r="F25" s="29"/>
      <c r="G25" s="29"/>
      <c r="H25" s="29"/>
      <c r="I25" s="29">
        <f t="shared" si="0"/>
        <v>0</v>
      </c>
    </row>
    <row r="26" spans="1:9" s="35" customFormat="1" ht="12.75">
      <c r="A26" s="89"/>
      <c r="B26" s="29"/>
      <c r="C26" s="30"/>
      <c r="D26" s="30"/>
      <c r="E26" s="29"/>
      <c r="F26" s="29"/>
      <c r="G26" s="29"/>
      <c r="H26" s="29"/>
      <c r="I26" s="29">
        <f t="shared" si="0"/>
        <v>0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0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0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0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0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0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0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0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2" manualBreakCount="2">
    <brk id="36" max="65535" man="1"/>
    <brk id="72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A12" sqref="A12:H22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128</v>
      </c>
      <c r="B1" s="20"/>
      <c r="I1" s="22" t="s">
        <v>1</v>
      </c>
    </row>
    <row r="2" spans="1:9" ht="13.5" thickBot="1">
      <c r="A2" s="93" t="s">
        <v>81</v>
      </c>
      <c r="B2" s="56" t="s">
        <v>54</v>
      </c>
      <c r="I2" s="23">
        <v>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0</v>
      </c>
    </row>
    <row r="6" spans="1:9" ht="12.75">
      <c r="A6" s="89"/>
      <c r="B6" s="28"/>
      <c r="C6" s="34"/>
      <c r="D6" s="34"/>
      <c r="E6" s="29"/>
      <c r="F6" s="29"/>
      <c r="G6" s="29"/>
      <c r="H6" s="29"/>
      <c r="I6" s="29">
        <f>+I5+E6</f>
        <v>0</v>
      </c>
    </row>
    <row r="7" spans="1:9" ht="12.75">
      <c r="A7" s="91"/>
      <c r="B7" s="37"/>
      <c r="C7" s="37"/>
      <c r="D7" s="37"/>
      <c r="E7" s="29"/>
      <c r="F7" s="29"/>
      <c r="G7" s="29"/>
      <c r="H7" s="29"/>
      <c r="I7" s="29">
        <f>+I6+E7</f>
        <v>0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0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89"/>
      <c r="B12" s="28"/>
      <c r="C12" s="34"/>
      <c r="D12" s="28"/>
      <c r="E12" s="29"/>
      <c r="F12" s="29"/>
      <c r="G12" s="29"/>
      <c r="H12" s="53"/>
      <c r="I12" s="29">
        <f>+I9-E12-F12-G12-H12</f>
        <v>0</v>
      </c>
    </row>
    <row r="13" spans="1:9" ht="12.75">
      <c r="A13" s="89"/>
      <c r="B13" s="28"/>
      <c r="C13" s="34"/>
      <c r="D13" s="28"/>
      <c r="E13" s="29"/>
      <c r="F13" s="29"/>
      <c r="G13" s="29"/>
      <c r="H13" s="29"/>
      <c r="I13" s="29">
        <f>+I12-E13-F13-G13-H13</f>
        <v>0</v>
      </c>
    </row>
    <row r="14" spans="1:9" s="35" customFormat="1" ht="12.75">
      <c r="A14" s="89"/>
      <c r="B14" s="29"/>
      <c r="C14" s="30"/>
      <c r="D14" s="30"/>
      <c r="E14" s="29"/>
      <c r="F14" s="29"/>
      <c r="G14" s="29"/>
      <c r="H14" s="29"/>
      <c r="I14" s="29">
        <f>+I13-E14-F14-G14-H14</f>
        <v>0</v>
      </c>
    </row>
    <row r="15" spans="1:9" s="35" customFormat="1" ht="12.75">
      <c r="A15" s="89"/>
      <c r="B15" s="29"/>
      <c r="C15" s="30"/>
      <c r="D15" s="30"/>
      <c r="E15" s="29"/>
      <c r="F15" s="29"/>
      <c r="G15" s="29"/>
      <c r="H15" s="29"/>
      <c r="I15" s="29">
        <f>+I14-E15-F15-G15-H15</f>
        <v>0</v>
      </c>
    </row>
    <row r="16" spans="1:9" s="35" customFormat="1" ht="12.75">
      <c r="A16" s="89"/>
      <c r="B16" s="29"/>
      <c r="C16" s="30"/>
      <c r="D16" s="30"/>
      <c r="E16" s="29"/>
      <c r="F16" s="29"/>
      <c r="G16" s="29"/>
      <c r="H16" s="29"/>
      <c r="I16" s="29">
        <f aca="true" t="shared" si="0" ref="I16:I34">+I15-E16-F16-G16-H16</f>
        <v>0</v>
      </c>
    </row>
    <row r="17" spans="1:9" s="35" customFormat="1" ht="12.75">
      <c r="A17" s="89"/>
      <c r="B17" s="29"/>
      <c r="C17" s="30"/>
      <c r="D17" s="30"/>
      <c r="E17" s="29"/>
      <c r="F17" s="29"/>
      <c r="G17" s="29"/>
      <c r="H17" s="29"/>
      <c r="I17" s="29">
        <f t="shared" si="0"/>
        <v>0</v>
      </c>
    </row>
    <row r="18" spans="1:9" s="35" customFormat="1" ht="12.75">
      <c r="A18" s="96"/>
      <c r="B18" s="29"/>
      <c r="D18" s="30"/>
      <c r="E18" s="29"/>
      <c r="F18" s="29"/>
      <c r="G18" s="29"/>
      <c r="H18" s="53"/>
      <c r="I18" s="29">
        <f t="shared" si="0"/>
        <v>0</v>
      </c>
    </row>
    <row r="19" spans="1:9" s="35" customFormat="1" ht="12.75">
      <c r="A19" s="89"/>
      <c r="B19" s="29"/>
      <c r="C19" s="30"/>
      <c r="D19" s="30"/>
      <c r="E19" s="29"/>
      <c r="F19" s="29"/>
      <c r="G19" s="29"/>
      <c r="H19" s="29"/>
      <c r="I19" s="29">
        <f t="shared" si="0"/>
        <v>0</v>
      </c>
    </row>
    <row r="20" spans="1:9" s="35" customFormat="1" ht="12.75">
      <c r="A20" s="89"/>
      <c r="B20" s="29"/>
      <c r="C20" s="29"/>
      <c r="D20" s="30"/>
      <c r="E20" s="29"/>
      <c r="F20" s="29"/>
      <c r="G20" s="29"/>
      <c r="H20" s="29"/>
      <c r="I20" s="29">
        <f t="shared" si="0"/>
        <v>0</v>
      </c>
    </row>
    <row r="21" spans="1:9" s="35" customFormat="1" ht="12.75">
      <c r="A21" s="89"/>
      <c r="B21" s="29"/>
      <c r="C21" s="29"/>
      <c r="D21" s="30"/>
      <c r="E21" s="29"/>
      <c r="F21" s="29"/>
      <c r="G21" s="29"/>
      <c r="H21" s="29"/>
      <c r="I21" s="29">
        <f t="shared" si="0"/>
        <v>0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0</v>
      </c>
    </row>
    <row r="23" spans="1:9" s="35" customFormat="1" ht="12.75">
      <c r="A23" s="99"/>
      <c r="B23" s="100"/>
      <c r="C23" s="101"/>
      <c r="D23" s="101"/>
      <c r="E23" s="100"/>
      <c r="F23" s="100"/>
      <c r="G23" s="29"/>
      <c r="H23" s="29"/>
      <c r="I23" s="29">
        <f t="shared" si="0"/>
        <v>0</v>
      </c>
    </row>
    <row r="24" spans="1:9" s="35" customFormat="1" ht="12.75">
      <c r="A24" s="99"/>
      <c r="B24" s="100"/>
      <c r="C24" s="101"/>
      <c r="D24" s="101"/>
      <c r="E24" s="100"/>
      <c r="F24" s="100"/>
      <c r="G24" s="29"/>
      <c r="H24" s="29"/>
      <c r="I24" s="29">
        <f t="shared" si="0"/>
        <v>0</v>
      </c>
    </row>
    <row r="25" spans="1:9" s="35" customFormat="1" ht="12.75">
      <c r="A25" s="89"/>
      <c r="B25" s="29"/>
      <c r="C25" s="29"/>
      <c r="D25" s="30"/>
      <c r="E25" s="29"/>
      <c r="F25" s="29"/>
      <c r="G25" s="29"/>
      <c r="H25" s="29"/>
      <c r="I25" s="29">
        <f t="shared" si="0"/>
        <v>0</v>
      </c>
    </row>
    <row r="26" spans="1:9" s="35" customFormat="1" ht="12.75">
      <c r="A26" s="89"/>
      <c r="B26" s="29"/>
      <c r="C26" s="30"/>
      <c r="D26" s="30"/>
      <c r="E26" s="29"/>
      <c r="F26" s="29"/>
      <c r="G26" s="29"/>
      <c r="H26" s="29"/>
      <c r="I26" s="29">
        <f t="shared" si="0"/>
        <v>0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0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0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0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0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0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0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0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2" manualBreakCount="2">
    <brk id="36" max="65535" man="1"/>
    <brk id="72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I12" sqref="I12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73</v>
      </c>
      <c r="B1" s="20"/>
      <c r="I1" s="22" t="s">
        <v>1</v>
      </c>
    </row>
    <row r="2" spans="1:9" ht="13.5" thickBot="1">
      <c r="A2" s="93" t="s">
        <v>74</v>
      </c>
      <c r="B2" s="56" t="s">
        <v>54</v>
      </c>
      <c r="I2" s="23">
        <v>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0</v>
      </c>
    </row>
    <row r="6" spans="1:9" ht="12.75">
      <c r="A6" s="89"/>
      <c r="B6" s="28"/>
      <c r="C6" s="34"/>
      <c r="D6" s="34"/>
      <c r="E6" s="29"/>
      <c r="F6" s="29"/>
      <c r="G6" s="29"/>
      <c r="H6" s="29"/>
      <c r="I6" s="29">
        <f>+I5+E6</f>
        <v>0</v>
      </c>
    </row>
    <row r="7" spans="1:9" ht="12.75">
      <c r="A7" s="91"/>
      <c r="B7" s="37"/>
      <c r="C7" s="37"/>
      <c r="D7" s="37"/>
      <c r="E7" s="29"/>
      <c r="F7" s="29"/>
      <c r="G7" s="29"/>
      <c r="H7" s="29"/>
      <c r="I7" s="29">
        <f>+I6+E7</f>
        <v>0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0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89"/>
      <c r="B12" s="28"/>
      <c r="C12" s="34"/>
      <c r="D12" s="28"/>
      <c r="E12" s="29"/>
      <c r="F12" s="29"/>
      <c r="G12" s="29"/>
      <c r="H12" s="29"/>
      <c r="I12" s="29">
        <f>+I9-E12-F12-G12-H12</f>
        <v>0</v>
      </c>
    </row>
    <row r="13" spans="1:9" ht="12.75">
      <c r="A13" s="89"/>
      <c r="B13" s="28"/>
      <c r="C13" s="28"/>
      <c r="D13" s="34"/>
      <c r="E13" s="29"/>
      <c r="F13" s="29"/>
      <c r="G13" s="29"/>
      <c r="H13" s="29"/>
      <c r="I13" s="29">
        <f>+I12-E13-F13-G13-H13</f>
        <v>0</v>
      </c>
    </row>
    <row r="14" spans="1:9" ht="12.75">
      <c r="A14" s="89"/>
      <c r="B14" s="28"/>
      <c r="C14" s="34"/>
      <c r="D14" s="34"/>
      <c r="E14" s="29"/>
      <c r="F14" s="29"/>
      <c r="G14" s="29"/>
      <c r="H14" s="29"/>
      <c r="I14" s="29">
        <f aca="true" t="shared" si="0" ref="I14:I34">+I13-E14-F14-G14-H14</f>
        <v>0</v>
      </c>
    </row>
    <row r="15" spans="1:9" ht="12.75">
      <c r="A15" s="89"/>
      <c r="B15" s="28"/>
      <c r="C15" s="33"/>
      <c r="D15" s="34"/>
      <c r="E15" s="29"/>
      <c r="F15" s="29"/>
      <c r="G15" s="29"/>
      <c r="H15" s="29"/>
      <c r="I15" s="29">
        <f t="shared" si="0"/>
        <v>0</v>
      </c>
    </row>
    <row r="16" spans="1:9" ht="12.75">
      <c r="A16" s="89"/>
      <c r="B16" s="28"/>
      <c r="C16" s="34"/>
      <c r="D16" s="34"/>
      <c r="E16" s="29"/>
      <c r="F16" s="29"/>
      <c r="G16" s="29"/>
      <c r="H16" s="29"/>
      <c r="I16" s="29">
        <f t="shared" si="0"/>
        <v>0</v>
      </c>
    </row>
    <row r="17" spans="1:9" ht="12.75">
      <c r="A17" s="89"/>
      <c r="B17" s="28"/>
      <c r="C17" s="34"/>
      <c r="D17" s="34"/>
      <c r="E17" s="29"/>
      <c r="F17" s="29"/>
      <c r="G17" s="29"/>
      <c r="H17" s="29"/>
      <c r="I17" s="29">
        <f t="shared" si="0"/>
        <v>0</v>
      </c>
    </row>
    <row r="18" spans="1:9" ht="12.75">
      <c r="A18" s="89"/>
      <c r="B18" s="28"/>
      <c r="C18" s="34"/>
      <c r="D18" s="34"/>
      <c r="E18" s="29"/>
      <c r="F18" s="29"/>
      <c r="G18" s="29"/>
      <c r="H18" s="29"/>
      <c r="I18" s="29">
        <f t="shared" si="0"/>
        <v>0</v>
      </c>
    </row>
    <row r="19" spans="1:9" ht="12.75">
      <c r="A19" s="89"/>
      <c r="B19" s="28"/>
      <c r="C19" s="34"/>
      <c r="D19" s="34"/>
      <c r="E19" s="29"/>
      <c r="F19" s="29"/>
      <c r="G19" s="29"/>
      <c r="H19" s="29"/>
      <c r="I19" s="29">
        <f t="shared" si="0"/>
        <v>0</v>
      </c>
    </row>
    <row r="20" spans="1:9" s="35" customFormat="1" ht="12.75">
      <c r="A20" s="89"/>
      <c r="B20" s="29"/>
      <c r="C20" s="30"/>
      <c r="D20" s="30"/>
      <c r="E20" s="29"/>
      <c r="F20" s="29"/>
      <c r="G20" s="29"/>
      <c r="H20" s="29"/>
      <c r="I20" s="29">
        <f t="shared" si="0"/>
        <v>0</v>
      </c>
    </row>
    <row r="21" spans="1:9" s="35" customFormat="1" ht="12.75">
      <c r="A21" s="89"/>
      <c r="B21" s="29"/>
      <c r="C21" s="30"/>
      <c r="D21" s="30"/>
      <c r="E21" s="29"/>
      <c r="F21" s="29"/>
      <c r="G21" s="29"/>
      <c r="H21" s="29"/>
      <c r="I21" s="29">
        <f t="shared" si="0"/>
        <v>0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0</v>
      </c>
    </row>
    <row r="23" spans="1:9" s="35" customFormat="1" ht="12.75">
      <c r="A23" s="89"/>
      <c r="B23" s="29"/>
      <c r="C23" s="30"/>
      <c r="D23" s="29"/>
      <c r="E23" s="29"/>
      <c r="F23" s="29"/>
      <c r="G23" s="29"/>
      <c r="H23" s="29"/>
      <c r="I23" s="29">
        <f t="shared" si="0"/>
        <v>0</v>
      </c>
    </row>
    <row r="24" spans="1:9" s="35" customFormat="1" ht="12.75">
      <c r="A24" s="89"/>
      <c r="B24" s="29"/>
      <c r="C24" s="30"/>
      <c r="D24" s="30"/>
      <c r="E24" s="29"/>
      <c r="F24" s="29"/>
      <c r="G24" s="29"/>
      <c r="H24" s="29"/>
      <c r="I24" s="29">
        <f t="shared" si="0"/>
        <v>0</v>
      </c>
    </row>
    <row r="25" spans="1:9" s="35" customFormat="1" ht="12.75">
      <c r="A25" s="89"/>
      <c r="B25" s="29"/>
      <c r="C25" s="30"/>
      <c r="D25" s="30"/>
      <c r="E25" s="29"/>
      <c r="F25" s="29"/>
      <c r="G25" s="29"/>
      <c r="H25" s="29"/>
      <c r="I25" s="29">
        <f t="shared" si="0"/>
        <v>0</v>
      </c>
    </row>
    <row r="26" spans="1:9" s="35" customFormat="1" ht="12.75">
      <c r="A26" s="89"/>
      <c r="B26" s="29"/>
      <c r="C26" s="30"/>
      <c r="D26" s="30"/>
      <c r="E26" s="29"/>
      <c r="F26" s="29"/>
      <c r="G26" s="29"/>
      <c r="H26" s="29"/>
      <c r="I26" s="29">
        <f t="shared" si="0"/>
        <v>0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0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0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0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0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0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0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0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2" manualBreakCount="2">
    <brk id="36" max="65535" man="1"/>
    <brk id="72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E19" sqref="E19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53</v>
      </c>
      <c r="I1" s="22" t="s">
        <v>1</v>
      </c>
    </row>
    <row r="2" spans="1:9" ht="13.5" thickBot="1">
      <c r="A2" s="93" t="s">
        <v>51</v>
      </c>
      <c r="B2" s="56" t="s">
        <v>54</v>
      </c>
      <c r="I2" s="23">
        <v>2000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3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2000</v>
      </c>
    </row>
    <row r="6" spans="1:9" ht="12.75">
      <c r="A6" s="90"/>
      <c r="B6" s="28"/>
      <c r="C6" s="28"/>
      <c r="D6" s="28"/>
      <c r="E6" s="29"/>
      <c r="F6" s="29"/>
      <c r="G6" s="29"/>
      <c r="H6" s="29"/>
      <c r="I6" s="29">
        <f>+I5+E6</f>
        <v>2000</v>
      </c>
    </row>
    <row r="7" spans="1:9" ht="12.75">
      <c r="A7" s="90"/>
      <c r="B7" s="28"/>
      <c r="C7" s="28"/>
      <c r="D7" s="28"/>
      <c r="E7" s="29"/>
      <c r="F7" s="29"/>
      <c r="G7" s="29"/>
      <c r="H7" s="29"/>
      <c r="I7" s="29">
        <f>+I6+E7</f>
        <v>2000</v>
      </c>
    </row>
    <row r="8" spans="1:9" ht="12.75">
      <c r="A8" s="90"/>
      <c r="B8" s="28"/>
      <c r="C8" s="28"/>
      <c r="D8" s="28"/>
      <c r="E8" s="29"/>
      <c r="F8" s="29"/>
      <c r="G8" s="29"/>
      <c r="H8" s="29"/>
      <c r="I8" s="29">
        <f>+I7+E8</f>
        <v>2000</v>
      </c>
    </row>
    <row r="9" spans="1:9" ht="12.75">
      <c r="A9" s="90"/>
      <c r="B9" s="28"/>
      <c r="C9" s="28"/>
      <c r="D9" s="28"/>
      <c r="E9" s="29"/>
      <c r="F9" s="29"/>
      <c r="G9" s="29"/>
      <c r="H9" s="29"/>
      <c r="I9" s="29">
        <f>+I8+E9</f>
        <v>2000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s="35" customFormat="1" ht="12.75">
      <c r="A12" s="89">
        <v>37438</v>
      </c>
      <c r="B12" s="28" t="s">
        <v>162</v>
      </c>
      <c r="C12" s="34"/>
      <c r="D12" s="34"/>
      <c r="E12" s="29">
        <v>140.75</v>
      </c>
      <c r="F12" s="29"/>
      <c r="G12" s="29"/>
      <c r="H12" s="29"/>
      <c r="I12" s="29">
        <f>+I9-E12-F12-G12-H12</f>
        <v>1859.25</v>
      </c>
    </row>
    <row r="13" spans="1:9" s="35" customFormat="1" ht="12.75">
      <c r="A13" s="89">
        <v>37469</v>
      </c>
      <c r="B13" s="28" t="s">
        <v>166</v>
      </c>
      <c r="C13" s="107">
        <v>37127</v>
      </c>
      <c r="D13" s="34"/>
      <c r="E13" s="29"/>
      <c r="F13" s="29"/>
      <c r="G13" s="29"/>
      <c r="H13" s="29">
        <v>31.78</v>
      </c>
      <c r="I13" s="29">
        <f>+I12-E13-F13-G13-H13</f>
        <v>1827.47</v>
      </c>
    </row>
    <row r="14" spans="1:9" s="35" customFormat="1" ht="12.75">
      <c r="A14" s="89">
        <v>37469</v>
      </c>
      <c r="B14" s="28" t="s">
        <v>163</v>
      </c>
      <c r="C14" s="34"/>
      <c r="D14" s="34"/>
      <c r="E14" s="29">
        <v>144.45</v>
      </c>
      <c r="F14" s="29"/>
      <c r="G14" s="29"/>
      <c r="H14" s="29"/>
      <c r="I14" s="29">
        <f aca="true" t="shared" si="0" ref="I14:I34">+I13-E14-F14-G14-H14</f>
        <v>1683.02</v>
      </c>
    </row>
    <row r="15" spans="1:9" s="35" customFormat="1" ht="12.75">
      <c r="A15" s="89">
        <v>37578</v>
      </c>
      <c r="B15" s="29" t="s">
        <v>164</v>
      </c>
      <c r="C15" s="29"/>
      <c r="D15" s="29"/>
      <c r="E15" s="29">
        <v>34.7</v>
      </c>
      <c r="F15" s="29"/>
      <c r="G15" s="29"/>
      <c r="H15" s="29"/>
      <c r="I15" s="29">
        <f t="shared" si="0"/>
        <v>1648.32</v>
      </c>
    </row>
    <row r="16" spans="1:9" s="35" customFormat="1" ht="12.75">
      <c r="A16" s="89">
        <v>37585</v>
      </c>
      <c r="B16" s="29" t="s">
        <v>165</v>
      </c>
      <c r="C16" s="30"/>
      <c r="D16" s="29"/>
      <c r="E16" s="29">
        <v>173.77</v>
      </c>
      <c r="F16" s="29"/>
      <c r="G16" s="29"/>
      <c r="H16" s="29"/>
      <c r="I16" s="29">
        <f t="shared" si="0"/>
        <v>1474.55</v>
      </c>
    </row>
    <row r="17" spans="1:9" s="35" customFormat="1" ht="12.75">
      <c r="A17" s="89">
        <v>37575</v>
      </c>
      <c r="B17" s="29" t="s">
        <v>167</v>
      </c>
      <c r="C17" s="30"/>
      <c r="D17" s="72"/>
      <c r="E17" s="29">
        <v>31.78</v>
      </c>
      <c r="F17" s="29"/>
      <c r="G17" s="29"/>
      <c r="H17" s="29"/>
      <c r="I17" s="29">
        <f t="shared" si="0"/>
        <v>1442.77</v>
      </c>
    </row>
    <row r="18" spans="1:9" s="35" customFormat="1" ht="12.75">
      <c r="A18" s="89">
        <v>37601</v>
      </c>
      <c r="B18" s="29" t="s">
        <v>168</v>
      </c>
      <c r="C18" s="29"/>
      <c r="D18" s="29"/>
      <c r="E18" s="29">
        <v>31.5</v>
      </c>
      <c r="F18" s="29"/>
      <c r="G18" s="29"/>
      <c r="H18" s="29"/>
      <c r="I18" s="29">
        <f t="shared" si="0"/>
        <v>1411.27</v>
      </c>
    </row>
    <row r="19" spans="1:9" s="35" customFormat="1" ht="12.75">
      <c r="A19" s="89"/>
      <c r="B19" s="29"/>
      <c r="C19" s="29"/>
      <c r="D19" s="29"/>
      <c r="E19" s="29"/>
      <c r="F19" s="29"/>
      <c r="G19" s="29"/>
      <c r="H19" s="29"/>
      <c r="I19" s="29">
        <f t="shared" si="0"/>
        <v>1411.27</v>
      </c>
    </row>
    <row r="20" spans="1:9" s="35" customFormat="1" ht="12.75">
      <c r="A20" s="89"/>
      <c r="B20" s="29"/>
      <c r="C20" s="29"/>
      <c r="D20" s="29"/>
      <c r="E20" s="29"/>
      <c r="F20" s="29"/>
      <c r="G20" s="29"/>
      <c r="H20" s="29"/>
      <c r="I20" s="29">
        <f t="shared" si="0"/>
        <v>1411.27</v>
      </c>
    </row>
    <row r="21" spans="1:9" s="35" customFormat="1" ht="12.75">
      <c r="A21" s="89"/>
      <c r="B21" s="30"/>
      <c r="C21" s="29"/>
      <c r="D21" s="29"/>
      <c r="E21" s="29"/>
      <c r="F21" s="29"/>
      <c r="G21" s="29"/>
      <c r="H21" s="29"/>
      <c r="I21" s="29">
        <f t="shared" si="0"/>
        <v>1411.27</v>
      </c>
    </row>
    <row r="22" spans="1:9" s="35" customFormat="1" ht="12.75">
      <c r="A22" s="89"/>
      <c r="B22" s="29"/>
      <c r="C22" s="29"/>
      <c r="D22" s="29"/>
      <c r="E22" s="29"/>
      <c r="F22" s="29"/>
      <c r="G22" s="29"/>
      <c r="H22" s="29"/>
      <c r="I22" s="29">
        <f t="shared" si="0"/>
        <v>1411.27</v>
      </c>
    </row>
    <row r="23" spans="1:9" s="35" customFormat="1" ht="12.75">
      <c r="A23" s="89"/>
      <c r="B23" s="29"/>
      <c r="C23" s="29"/>
      <c r="D23" s="29"/>
      <c r="E23" s="29"/>
      <c r="F23" s="29"/>
      <c r="G23" s="29"/>
      <c r="H23" s="29"/>
      <c r="I23" s="29">
        <f t="shared" si="0"/>
        <v>1411.27</v>
      </c>
    </row>
    <row r="24" spans="1:9" s="35" customFormat="1" ht="12.75">
      <c r="A24" s="89"/>
      <c r="B24" s="29"/>
      <c r="C24" s="29"/>
      <c r="D24" s="29"/>
      <c r="E24" s="29"/>
      <c r="F24" s="29"/>
      <c r="G24" s="29"/>
      <c r="H24" s="29"/>
      <c r="I24" s="29">
        <f t="shared" si="0"/>
        <v>1411.27</v>
      </c>
    </row>
    <row r="25" spans="1:9" s="35" customFormat="1" ht="12.75">
      <c r="A25" s="89"/>
      <c r="B25" s="29"/>
      <c r="C25" s="29"/>
      <c r="D25" s="29"/>
      <c r="E25" s="29"/>
      <c r="F25" s="29"/>
      <c r="G25" s="29"/>
      <c r="H25" s="29"/>
      <c r="I25" s="29">
        <f t="shared" si="0"/>
        <v>1411.27</v>
      </c>
    </row>
    <row r="26" spans="1:9" s="35" customFormat="1" ht="12.75">
      <c r="A26" s="89"/>
      <c r="B26" s="29"/>
      <c r="C26" s="29"/>
      <c r="D26" s="29"/>
      <c r="E26" s="29"/>
      <c r="F26" s="29"/>
      <c r="G26" s="29"/>
      <c r="H26" s="29"/>
      <c r="I26" s="29">
        <f t="shared" si="0"/>
        <v>1411.27</v>
      </c>
    </row>
    <row r="27" spans="1:9" s="35" customFormat="1" ht="12.75">
      <c r="A27" s="89"/>
      <c r="B27" s="29"/>
      <c r="C27" s="29"/>
      <c r="D27" s="29"/>
      <c r="E27" s="29"/>
      <c r="F27" s="29"/>
      <c r="G27" s="29"/>
      <c r="H27" s="29"/>
      <c r="I27" s="29">
        <f t="shared" si="0"/>
        <v>1411.27</v>
      </c>
    </row>
    <row r="28" spans="1:9" s="35" customFormat="1" ht="12.75">
      <c r="A28" s="90"/>
      <c r="B28" s="29"/>
      <c r="C28" s="29"/>
      <c r="D28" s="29"/>
      <c r="E28" s="29"/>
      <c r="F28" s="29"/>
      <c r="G28" s="29"/>
      <c r="H28" s="29"/>
      <c r="I28" s="29">
        <f t="shared" si="0"/>
        <v>1411.27</v>
      </c>
    </row>
    <row r="29" spans="1:9" s="35" customFormat="1" ht="12.75">
      <c r="A29" s="90"/>
      <c r="B29" s="29"/>
      <c r="C29" s="29"/>
      <c r="D29" s="29"/>
      <c r="E29" s="29"/>
      <c r="F29" s="29"/>
      <c r="G29" s="29"/>
      <c r="H29" s="29"/>
      <c r="I29" s="29">
        <f t="shared" si="0"/>
        <v>1411.27</v>
      </c>
    </row>
    <row r="30" spans="1:9" s="35" customFormat="1" ht="12.75">
      <c r="A30" s="90"/>
      <c r="B30" s="29"/>
      <c r="C30" s="29"/>
      <c r="D30" s="29"/>
      <c r="E30" s="29"/>
      <c r="F30" s="29"/>
      <c r="G30" s="29"/>
      <c r="H30" s="29"/>
      <c r="I30" s="29">
        <f t="shared" si="0"/>
        <v>1411.27</v>
      </c>
    </row>
    <row r="31" spans="1:9" s="35" customFormat="1" ht="12.75">
      <c r="A31" s="90"/>
      <c r="B31" s="29"/>
      <c r="C31" s="29"/>
      <c r="D31" s="29"/>
      <c r="E31" s="29"/>
      <c r="F31" s="29"/>
      <c r="G31" s="29"/>
      <c r="H31" s="29"/>
      <c r="I31" s="29">
        <f t="shared" si="0"/>
        <v>1411.27</v>
      </c>
    </row>
    <row r="32" spans="1:9" s="35" customFormat="1" ht="12.75">
      <c r="A32" s="90"/>
      <c r="B32" s="29"/>
      <c r="C32" s="29"/>
      <c r="D32" s="29"/>
      <c r="E32" s="29"/>
      <c r="F32" s="29"/>
      <c r="G32" s="29"/>
      <c r="H32" s="29"/>
      <c r="I32" s="29">
        <f t="shared" si="0"/>
        <v>1411.27</v>
      </c>
    </row>
    <row r="33" spans="1:9" s="35" customFormat="1" ht="12.75">
      <c r="A33" s="90"/>
      <c r="B33" s="29"/>
      <c r="C33" s="29"/>
      <c r="D33" s="29"/>
      <c r="E33" s="29"/>
      <c r="F33" s="29"/>
      <c r="G33" s="29"/>
      <c r="H33" s="29"/>
      <c r="I33" s="29">
        <f t="shared" si="0"/>
        <v>1411.27</v>
      </c>
    </row>
    <row r="34" spans="1:9" s="35" customFormat="1" ht="13.5" thickBot="1">
      <c r="A34" s="95"/>
      <c r="B34" s="23"/>
      <c r="C34" s="23"/>
      <c r="D34" s="23"/>
      <c r="E34" s="23"/>
      <c r="F34" s="23"/>
      <c r="G34" s="23"/>
      <c r="H34" s="23"/>
      <c r="I34" s="23">
        <f t="shared" si="0"/>
        <v>1411.27</v>
      </c>
    </row>
    <row r="35" spans="1:9" s="35" customFormat="1" ht="13.5" thickBot="1">
      <c r="A35" s="95"/>
      <c r="B35" s="23"/>
      <c r="C35" s="23"/>
      <c r="D35" s="23"/>
      <c r="E35" s="23">
        <f>SUM(E12:E34)</f>
        <v>556.9499999999999</v>
      </c>
      <c r="F35" s="23">
        <f>SUM(F12:F34)</f>
        <v>0</v>
      </c>
      <c r="G35" s="23">
        <f>SUM(G12:G34)</f>
        <v>0</v>
      </c>
      <c r="H35" s="23">
        <f>SUM(H12:H34)</f>
        <v>31.78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588.7299999999999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0"/>
      <c r="B70" s="28"/>
      <c r="C70" s="28"/>
      <c r="D70" s="28"/>
      <c r="E70" s="29"/>
      <c r="F70" s="29"/>
    </row>
    <row r="71" spans="1:6" ht="12.75">
      <c r="A71" s="90"/>
      <c r="B71" s="28"/>
      <c r="C71" s="28"/>
      <c r="D71" s="28"/>
      <c r="E71" s="29"/>
      <c r="F71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1" manualBreakCount="1">
    <brk id="36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H12" sqref="H12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80</v>
      </c>
      <c r="B1" s="20"/>
      <c r="I1" s="22" t="s">
        <v>1</v>
      </c>
    </row>
    <row r="2" spans="1:9" ht="13.5" thickBot="1">
      <c r="A2" s="93" t="s">
        <v>78</v>
      </c>
      <c r="B2" s="56" t="s">
        <v>54</v>
      </c>
      <c r="I2" s="23">
        <v>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0</v>
      </c>
    </row>
    <row r="6" spans="1:9" ht="12.75">
      <c r="A6" s="89"/>
      <c r="B6" s="28"/>
      <c r="C6" s="34"/>
      <c r="D6" s="34"/>
      <c r="E6" s="29"/>
      <c r="F6" s="29"/>
      <c r="G6" s="29"/>
      <c r="H6" s="29"/>
      <c r="I6" s="29">
        <f>+I5+E6</f>
        <v>0</v>
      </c>
    </row>
    <row r="7" spans="1:9" ht="12.75">
      <c r="A7" s="91"/>
      <c r="B7" s="37"/>
      <c r="C7" s="37"/>
      <c r="D7" s="37"/>
      <c r="E7" s="29"/>
      <c r="F7" s="29"/>
      <c r="G7" s="29"/>
      <c r="H7" s="29"/>
      <c r="I7" s="29">
        <f>+I6+E7</f>
        <v>0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0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98"/>
      <c r="C12" s="33"/>
      <c r="D12" s="28"/>
      <c r="E12" s="29"/>
      <c r="F12" s="29"/>
      <c r="G12" s="29"/>
      <c r="H12" s="29"/>
      <c r="I12" s="29">
        <f>+I9-E12-F12-G12-H12</f>
        <v>0</v>
      </c>
    </row>
    <row r="13" spans="1:9" ht="12.75">
      <c r="A13" s="89"/>
      <c r="B13" s="28"/>
      <c r="C13" s="28"/>
      <c r="D13" s="34"/>
      <c r="E13" s="29"/>
      <c r="F13" s="29"/>
      <c r="G13" s="29"/>
      <c r="H13" s="29"/>
      <c r="I13" s="29">
        <f>+I12-E13-F13-G13-H13</f>
        <v>0</v>
      </c>
    </row>
    <row r="14" spans="1:9" ht="12.75">
      <c r="A14" s="89"/>
      <c r="B14" s="28"/>
      <c r="C14" s="34"/>
      <c r="D14" s="34"/>
      <c r="E14" s="29"/>
      <c r="F14" s="29"/>
      <c r="G14" s="29"/>
      <c r="H14" s="29"/>
      <c r="I14" s="29">
        <f aca="true" t="shared" si="0" ref="I14:I34">+I13-E14-F14-G14-H14</f>
        <v>0</v>
      </c>
    </row>
    <row r="15" spans="1:9" ht="12.75">
      <c r="A15" s="89"/>
      <c r="B15" s="28"/>
      <c r="C15" s="33"/>
      <c r="D15" s="34"/>
      <c r="E15" s="29"/>
      <c r="F15" s="29"/>
      <c r="G15" s="29"/>
      <c r="H15" s="29"/>
      <c r="I15" s="29">
        <f t="shared" si="0"/>
        <v>0</v>
      </c>
    </row>
    <row r="16" spans="1:9" ht="12.75">
      <c r="A16" s="89"/>
      <c r="B16" s="28"/>
      <c r="C16" s="34"/>
      <c r="D16" s="34"/>
      <c r="E16" s="29"/>
      <c r="F16" s="29"/>
      <c r="G16" s="29"/>
      <c r="H16" s="29"/>
      <c r="I16" s="29">
        <f t="shared" si="0"/>
        <v>0</v>
      </c>
    </row>
    <row r="17" spans="1:9" ht="12.75">
      <c r="A17" s="89"/>
      <c r="B17" s="28"/>
      <c r="C17" s="34"/>
      <c r="D17" s="34"/>
      <c r="E17" s="29"/>
      <c r="F17" s="29"/>
      <c r="G17" s="29"/>
      <c r="H17" s="29"/>
      <c r="I17" s="29">
        <f t="shared" si="0"/>
        <v>0</v>
      </c>
    </row>
    <row r="18" spans="1:9" ht="12.75">
      <c r="A18" s="89"/>
      <c r="B18" s="28"/>
      <c r="C18" s="34"/>
      <c r="D18" s="34"/>
      <c r="E18" s="29"/>
      <c r="F18" s="29"/>
      <c r="G18" s="29"/>
      <c r="H18" s="29"/>
      <c r="I18" s="29">
        <f t="shared" si="0"/>
        <v>0</v>
      </c>
    </row>
    <row r="19" spans="1:9" ht="12.75">
      <c r="A19" s="89"/>
      <c r="B19" s="28"/>
      <c r="C19" s="34"/>
      <c r="D19" s="34"/>
      <c r="E19" s="29"/>
      <c r="F19" s="29"/>
      <c r="G19" s="29"/>
      <c r="H19" s="29"/>
      <c r="I19" s="29">
        <f t="shared" si="0"/>
        <v>0</v>
      </c>
    </row>
    <row r="20" spans="1:9" s="35" customFormat="1" ht="12.75">
      <c r="A20" s="89"/>
      <c r="B20" s="29"/>
      <c r="C20" s="30"/>
      <c r="D20" s="30"/>
      <c r="E20" s="29"/>
      <c r="F20" s="29"/>
      <c r="G20" s="29"/>
      <c r="H20" s="29"/>
      <c r="I20" s="29">
        <f t="shared" si="0"/>
        <v>0</v>
      </c>
    </row>
    <row r="21" spans="1:9" s="35" customFormat="1" ht="12.75">
      <c r="A21" s="89"/>
      <c r="B21" s="29"/>
      <c r="C21" s="30"/>
      <c r="D21" s="30"/>
      <c r="E21" s="29"/>
      <c r="F21" s="29"/>
      <c r="G21" s="29"/>
      <c r="H21" s="29"/>
      <c r="I21" s="29">
        <f t="shared" si="0"/>
        <v>0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0</v>
      </c>
    </row>
    <row r="23" spans="1:9" s="35" customFormat="1" ht="12.75">
      <c r="A23" s="89"/>
      <c r="B23" s="29"/>
      <c r="C23" s="30"/>
      <c r="D23" s="29"/>
      <c r="E23" s="29"/>
      <c r="F23" s="29"/>
      <c r="G23" s="29"/>
      <c r="H23" s="29"/>
      <c r="I23" s="29">
        <f t="shared" si="0"/>
        <v>0</v>
      </c>
    </row>
    <row r="24" spans="1:9" s="35" customFormat="1" ht="12.75">
      <c r="A24" s="89"/>
      <c r="B24" s="29"/>
      <c r="C24" s="30"/>
      <c r="D24" s="30"/>
      <c r="E24" s="29"/>
      <c r="F24" s="29"/>
      <c r="G24" s="29"/>
      <c r="H24" s="29"/>
      <c r="I24" s="29">
        <f t="shared" si="0"/>
        <v>0</v>
      </c>
    </row>
    <row r="25" spans="1:9" s="35" customFormat="1" ht="12.75">
      <c r="A25" s="89"/>
      <c r="B25" s="29"/>
      <c r="C25" s="30"/>
      <c r="D25" s="30"/>
      <c r="E25" s="29"/>
      <c r="F25" s="29"/>
      <c r="G25" s="29"/>
      <c r="H25" s="29"/>
      <c r="I25" s="29">
        <f t="shared" si="0"/>
        <v>0</v>
      </c>
    </row>
    <row r="26" spans="1:9" s="35" customFormat="1" ht="12.75">
      <c r="A26" s="89"/>
      <c r="B26" s="29"/>
      <c r="C26" s="30"/>
      <c r="D26" s="30"/>
      <c r="E26" s="29"/>
      <c r="F26" s="29"/>
      <c r="G26" s="29"/>
      <c r="H26" s="29"/>
      <c r="I26" s="29">
        <f t="shared" si="0"/>
        <v>0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0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0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0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0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0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0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0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DEVELPMENT&amp;CPage &amp;P&amp;R&amp;D</oddFooter>
  </headerFooter>
  <rowBreaks count="2" manualBreakCount="2">
    <brk id="36" max="65535" man="1"/>
    <brk id="7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A2" sqref="A2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69</v>
      </c>
      <c r="I1" s="22" t="s">
        <v>1</v>
      </c>
    </row>
    <row r="2" spans="1:9" ht="13.5" thickBot="1">
      <c r="A2" s="93" t="s">
        <v>61</v>
      </c>
      <c r="B2" s="56" t="s">
        <v>54</v>
      </c>
      <c r="I2" s="23">
        <v>2000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2000</v>
      </c>
    </row>
    <row r="6" spans="1:9" ht="12.75">
      <c r="A6" s="89"/>
      <c r="B6" s="28"/>
      <c r="C6" s="34"/>
      <c r="D6" s="34"/>
      <c r="E6" s="29"/>
      <c r="F6" s="29"/>
      <c r="G6" s="29"/>
      <c r="H6" s="29"/>
      <c r="I6" s="29">
        <f>+I5+E6</f>
        <v>2000</v>
      </c>
    </row>
    <row r="7" spans="1:9" ht="12.75">
      <c r="A7" s="89"/>
      <c r="B7" s="28"/>
      <c r="C7" s="34"/>
      <c r="D7" s="34"/>
      <c r="E7" s="29"/>
      <c r="F7" s="29"/>
      <c r="G7" s="29"/>
      <c r="H7" s="29"/>
      <c r="I7" s="29">
        <f>+I6+E7</f>
        <v>2000</v>
      </c>
    </row>
    <row r="8" spans="1:9" ht="12.75">
      <c r="A8" s="89"/>
      <c r="B8" s="28"/>
      <c r="C8" s="34"/>
      <c r="D8" s="34"/>
      <c r="E8" s="29"/>
      <c r="F8" s="29"/>
      <c r="G8" s="29"/>
      <c r="H8" s="29"/>
      <c r="I8" s="29">
        <f>+I7+E8</f>
        <v>2000</v>
      </c>
    </row>
    <row r="9" spans="1:9" ht="12.75">
      <c r="A9" s="90"/>
      <c r="B9" s="28"/>
      <c r="C9" s="28"/>
      <c r="D9" s="28"/>
      <c r="E9" s="29"/>
      <c r="F9" s="29"/>
      <c r="G9" s="29"/>
      <c r="H9" s="29"/>
      <c r="I9" s="29">
        <f>+I8+E9</f>
        <v>2000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s="35" customFormat="1" ht="12.75">
      <c r="A12" s="89"/>
      <c r="B12" s="28"/>
      <c r="C12" s="34"/>
      <c r="D12" s="34"/>
      <c r="E12" s="29"/>
      <c r="F12" s="29"/>
      <c r="G12" s="29"/>
      <c r="H12" s="29"/>
      <c r="I12" s="29">
        <f>+I9-E12-F12-G12-H12</f>
        <v>2000</v>
      </c>
    </row>
    <row r="13" spans="1:9" s="35" customFormat="1" ht="12.75">
      <c r="A13" s="89"/>
      <c r="B13" s="29"/>
      <c r="C13" s="30"/>
      <c r="D13" s="30"/>
      <c r="E13" s="29"/>
      <c r="F13" s="29"/>
      <c r="G13" s="29"/>
      <c r="H13" s="29"/>
      <c r="I13" s="29">
        <f>+I12-E13-F13-G13-H13</f>
        <v>2000</v>
      </c>
    </row>
    <row r="14" spans="1:9" s="35" customFormat="1" ht="12.75">
      <c r="A14" s="89"/>
      <c r="B14" s="29"/>
      <c r="C14" s="30"/>
      <c r="D14" s="30"/>
      <c r="E14" s="29"/>
      <c r="F14" s="29"/>
      <c r="G14" s="29"/>
      <c r="H14" s="29"/>
      <c r="I14" s="29">
        <f aca="true" t="shared" si="0" ref="I14:I34">+I13-E14-F14-G14-H14</f>
        <v>2000</v>
      </c>
    </row>
    <row r="15" spans="1:9" s="35" customFormat="1" ht="12.75">
      <c r="A15" s="89"/>
      <c r="B15" s="29"/>
      <c r="C15" s="30"/>
      <c r="D15" s="30"/>
      <c r="E15" s="29"/>
      <c r="F15" s="29"/>
      <c r="G15" s="29"/>
      <c r="H15" s="29"/>
      <c r="I15" s="29">
        <f t="shared" si="0"/>
        <v>2000</v>
      </c>
    </row>
    <row r="16" spans="1:9" s="35" customFormat="1" ht="12.75">
      <c r="A16" s="89"/>
      <c r="B16" s="29"/>
      <c r="C16" s="30"/>
      <c r="D16" s="30"/>
      <c r="E16" s="29"/>
      <c r="F16" s="29"/>
      <c r="G16" s="29"/>
      <c r="H16" s="29"/>
      <c r="I16" s="29">
        <f t="shared" si="0"/>
        <v>2000</v>
      </c>
    </row>
    <row r="17" spans="1:9" s="35" customFormat="1" ht="12.75">
      <c r="A17" s="89"/>
      <c r="B17" s="29"/>
      <c r="C17" s="30"/>
      <c r="D17" s="30"/>
      <c r="E17" s="29"/>
      <c r="F17" s="29"/>
      <c r="G17" s="29"/>
      <c r="H17" s="29"/>
      <c r="I17" s="29">
        <f t="shared" si="0"/>
        <v>2000</v>
      </c>
    </row>
    <row r="18" spans="1:9" s="35" customFormat="1" ht="12.75">
      <c r="A18" s="89"/>
      <c r="B18" s="29"/>
      <c r="C18" s="30"/>
      <c r="D18" s="30"/>
      <c r="E18" s="29"/>
      <c r="F18" s="29"/>
      <c r="G18" s="29"/>
      <c r="H18" s="29"/>
      <c r="I18" s="29">
        <f t="shared" si="0"/>
        <v>2000</v>
      </c>
    </row>
    <row r="19" spans="1:9" s="35" customFormat="1" ht="12.75">
      <c r="A19" s="89"/>
      <c r="B19" s="29"/>
      <c r="C19" s="30"/>
      <c r="D19" s="30"/>
      <c r="E19" s="29"/>
      <c r="F19" s="29"/>
      <c r="G19" s="29"/>
      <c r="H19" s="29"/>
      <c r="I19" s="29">
        <f t="shared" si="0"/>
        <v>2000</v>
      </c>
    </row>
    <row r="20" spans="1:9" s="35" customFormat="1" ht="12.75">
      <c r="A20" s="90"/>
      <c r="B20" s="29"/>
      <c r="C20" s="29"/>
      <c r="D20" s="29"/>
      <c r="E20" s="29"/>
      <c r="F20" s="29"/>
      <c r="G20" s="29"/>
      <c r="H20" s="29"/>
      <c r="I20" s="29">
        <f t="shared" si="0"/>
        <v>2000</v>
      </c>
    </row>
    <row r="21" spans="1:9" s="35" customFormat="1" ht="12.75">
      <c r="A21" s="90"/>
      <c r="B21" s="29"/>
      <c r="C21" s="29"/>
      <c r="D21" s="29"/>
      <c r="E21" s="29"/>
      <c r="F21" s="29"/>
      <c r="G21" s="29"/>
      <c r="H21" s="29"/>
      <c r="I21" s="29">
        <f t="shared" si="0"/>
        <v>2000</v>
      </c>
    </row>
    <row r="22" spans="1:9" s="35" customFormat="1" ht="12.75">
      <c r="A22" s="90"/>
      <c r="B22" s="29"/>
      <c r="C22" s="29"/>
      <c r="D22" s="29"/>
      <c r="E22" s="29"/>
      <c r="F22" s="29"/>
      <c r="G22" s="29"/>
      <c r="H22" s="29"/>
      <c r="I22" s="29">
        <f t="shared" si="0"/>
        <v>2000</v>
      </c>
    </row>
    <row r="23" spans="1:9" s="35" customFormat="1" ht="12.75">
      <c r="A23" s="90"/>
      <c r="B23" s="29"/>
      <c r="C23" s="29"/>
      <c r="D23" s="29"/>
      <c r="E23" s="29"/>
      <c r="F23" s="29"/>
      <c r="G23" s="29"/>
      <c r="H23" s="29"/>
      <c r="I23" s="29">
        <f t="shared" si="0"/>
        <v>2000</v>
      </c>
    </row>
    <row r="24" spans="1:9" s="35" customFormat="1" ht="12.75">
      <c r="A24" s="90"/>
      <c r="B24" s="29"/>
      <c r="C24" s="29"/>
      <c r="D24" s="29"/>
      <c r="E24" s="29"/>
      <c r="F24" s="29"/>
      <c r="G24" s="29"/>
      <c r="H24" s="29"/>
      <c r="I24" s="29">
        <f t="shared" si="0"/>
        <v>2000</v>
      </c>
    </row>
    <row r="25" spans="1:9" s="35" customFormat="1" ht="12.75">
      <c r="A25" s="90"/>
      <c r="B25" s="29"/>
      <c r="C25" s="29"/>
      <c r="D25" s="29"/>
      <c r="E25" s="29"/>
      <c r="F25" s="29"/>
      <c r="G25" s="29"/>
      <c r="H25" s="29"/>
      <c r="I25" s="29">
        <f t="shared" si="0"/>
        <v>2000</v>
      </c>
    </row>
    <row r="26" spans="1:9" s="35" customFormat="1" ht="12.75">
      <c r="A26" s="90"/>
      <c r="B26" s="29"/>
      <c r="C26" s="29"/>
      <c r="D26" s="29"/>
      <c r="E26" s="29"/>
      <c r="F26" s="29"/>
      <c r="G26" s="29"/>
      <c r="H26" s="29"/>
      <c r="I26" s="29">
        <f t="shared" si="0"/>
        <v>2000</v>
      </c>
    </row>
    <row r="27" spans="1:9" s="35" customFormat="1" ht="12.75">
      <c r="A27" s="90"/>
      <c r="B27" s="29"/>
      <c r="C27" s="29"/>
      <c r="D27" s="29"/>
      <c r="E27" s="29"/>
      <c r="F27" s="29"/>
      <c r="G27" s="29"/>
      <c r="H27" s="29"/>
      <c r="I27" s="29">
        <f t="shared" si="0"/>
        <v>2000</v>
      </c>
    </row>
    <row r="28" spans="1:9" s="35" customFormat="1" ht="12.75">
      <c r="A28" s="90"/>
      <c r="B28" s="29"/>
      <c r="C28" s="29"/>
      <c r="D28" s="29"/>
      <c r="E28" s="29"/>
      <c r="F28" s="29"/>
      <c r="G28" s="29"/>
      <c r="H28" s="29"/>
      <c r="I28" s="29">
        <f t="shared" si="0"/>
        <v>2000</v>
      </c>
    </row>
    <row r="29" spans="1:9" s="35" customFormat="1" ht="12.75">
      <c r="A29" s="90"/>
      <c r="B29" s="29"/>
      <c r="C29" s="29"/>
      <c r="D29" s="29"/>
      <c r="E29" s="29"/>
      <c r="F29" s="29"/>
      <c r="G29" s="29"/>
      <c r="H29" s="29"/>
      <c r="I29" s="29">
        <f t="shared" si="0"/>
        <v>2000</v>
      </c>
    </row>
    <row r="30" spans="1:9" s="35" customFormat="1" ht="12.75">
      <c r="A30" s="90"/>
      <c r="B30" s="29"/>
      <c r="C30" s="29"/>
      <c r="D30" s="29"/>
      <c r="E30" s="29"/>
      <c r="F30" s="29"/>
      <c r="G30" s="29"/>
      <c r="H30" s="29"/>
      <c r="I30" s="29">
        <f t="shared" si="0"/>
        <v>2000</v>
      </c>
    </row>
    <row r="31" spans="1:9" s="35" customFormat="1" ht="12.75">
      <c r="A31" s="90"/>
      <c r="B31" s="29"/>
      <c r="C31" s="29"/>
      <c r="D31" s="29"/>
      <c r="E31" s="29"/>
      <c r="F31" s="29"/>
      <c r="G31" s="29"/>
      <c r="H31" s="29"/>
      <c r="I31" s="29">
        <f t="shared" si="0"/>
        <v>2000</v>
      </c>
    </row>
    <row r="32" spans="1:9" s="35" customFormat="1" ht="12.75">
      <c r="A32" s="90"/>
      <c r="B32" s="29"/>
      <c r="C32" s="29"/>
      <c r="D32" s="29"/>
      <c r="E32" s="29"/>
      <c r="F32" s="29"/>
      <c r="G32" s="29"/>
      <c r="H32" s="29"/>
      <c r="I32" s="29">
        <f t="shared" si="0"/>
        <v>2000</v>
      </c>
    </row>
    <row r="33" spans="1:9" s="35" customFormat="1" ht="12.75">
      <c r="A33" s="90"/>
      <c r="B33" s="29"/>
      <c r="C33" s="29"/>
      <c r="D33" s="29"/>
      <c r="E33" s="29"/>
      <c r="F33" s="29"/>
      <c r="G33" s="29"/>
      <c r="H33" s="29"/>
      <c r="I33" s="29">
        <f t="shared" si="0"/>
        <v>2000</v>
      </c>
    </row>
    <row r="34" spans="1:9" s="35" customFormat="1" ht="13.5" thickBot="1">
      <c r="A34" s="95"/>
      <c r="B34" s="23"/>
      <c r="C34" s="23"/>
      <c r="D34" s="23"/>
      <c r="E34" s="23"/>
      <c r="F34" s="23"/>
      <c r="G34" s="23"/>
      <c r="H34" s="23"/>
      <c r="I34" s="23">
        <f t="shared" si="0"/>
        <v>2000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B5" sqref="B5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127</v>
      </c>
      <c r="I1" s="22" t="s">
        <v>1</v>
      </c>
    </row>
    <row r="2" spans="1:9" ht="13.5" thickBot="1">
      <c r="A2" s="93" t="s">
        <v>88</v>
      </c>
      <c r="B2" s="56" t="s">
        <v>54</v>
      </c>
      <c r="I2" s="23">
        <v>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0</v>
      </c>
    </row>
    <row r="6" spans="1:9" ht="12.75">
      <c r="A6" s="89"/>
      <c r="B6" s="28"/>
      <c r="C6" s="34"/>
      <c r="D6" s="34"/>
      <c r="E6" s="29"/>
      <c r="F6" s="29"/>
      <c r="G6" s="29"/>
      <c r="H6" s="29"/>
      <c r="I6" s="29">
        <f>+I5+E6</f>
        <v>0</v>
      </c>
    </row>
    <row r="7" spans="1:9" ht="12.75">
      <c r="A7" s="89"/>
      <c r="B7" s="28"/>
      <c r="C7" s="34"/>
      <c r="D7" s="34"/>
      <c r="E7" s="29"/>
      <c r="F7" s="29"/>
      <c r="G7" s="29"/>
      <c r="H7" s="29"/>
      <c r="I7" s="29">
        <f>+I6+E7</f>
        <v>0</v>
      </c>
    </row>
    <row r="8" spans="1:9" ht="12.75">
      <c r="A8" s="89"/>
      <c r="B8" s="28"/>
      <c r="C8" s="34"/>
      <c r="D8" s="34"/>
      <c r="E8" s="29"/>
      <c r="F8" s="29"/>
      <c r="G8" s="29"/>
      <c r="H8" s="29"/>
      <c r="I8" s="29">
        <f>+I7+E8</f>
        <v>0</v>
      </c>
    </row>
    <row r="9" spans="1:9" ht="12.75">
      <c r="A9" s="90"/>
      <c r="B9" s="28"/>
      <c r="C9" s="28"/>
      <c r="D9" s="28"/>
      <c r="E9" s="29"/>
      <c r="F9" s="29"/>
      <c r="G9" s="29"/>
      <c r="H9" s="29"/>
      <c r="I9" s="29">
        <f>+I8+E9</f>
        <v>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s="35" customFormat="1" ht="12.75">
      <c r="A12" s="89"/>
      <c r="B12" s="28"/>
      <c r="C12" s="34"/>
      <c r="D12" s="34"/>
      <c r="E12" s="29"/>
      <c r="F12" s="29"/>
      <c r="G12" s="29"/>
      <c r="H12" s="29"/>
      <c r="I12" s="29">
        <f>+I9-E12-F12-G12-H12</f>
        <v>0</v>
      </c>
    </row>
    <row r="13" spans="1:9" s="35" customFormat="1" ht="12.75">
      <c r="A13" s="89"/>
      <c r="B13" s="29"/>
      <c r="C13" s="30"/>
      <c r="D13" s="30"/>
      <c r="E13" s="29"/>
      <c r="F13" s="29"/>
      <c r="G13" s="29"/>
      <c r="H13" s="29"/>
      <c r="I13" s="29">
        <f>+I12-E13-F13-G13-H13</f>
        <v>0</v>
      </c>
    </row>
    <row r="14" spans="1:9" s="35" customFormat="1" ht="12.75">
      <c r="A14" s="89"/>
      <c r="B14" s="29"/>
      <c r="C14" s="30"/>
      <c r="D14" s="30"/>
      <c r="E14" s="29"/>
      <c r="F14" s="29"/>
      <c r="G14" s="29"/>
      <c r="H14" s="29"/>
      <c r="I14" s="29">
        <f aca="true" t="shared" si="0" ref="I14:I34">+I13-E14-F14-G14-H14</f>
        <v>0</v>
      </c>
    </row>
    <row r="15" spans="1:9" s="35" customFormat="1" ht="12.75">
      <c r="A15" s="89"/>
      <c r="B15" s="29"/>
      <c r="C15" s="30"/>
      <c r="D15" s="30"/>
      <c r="E15" s="29"/>
      <c r="F15" s="29"/>
      <c r="G15" s="29"/>
      <c r="H15" s="29"/>
      <c r="I15" s="29">
        <f t="shared" si="0"/>
        <v>0</v>
      </c>
    </row>
    <row r="16" spans="1:9" s="35" customFormat="1" ht="12.75">
      <c r="A16" s="89"/>
      <c r="B16" s="29"/>
      <c r="C16" s="30"/>
      <c r="D16" s="30"/>
      <c r="E16" s="29"/>
      <c r="F16" s="29"/>
      <c r="G16" s="29"/>
      <c r="H16" s="29"/>
      <c r="I16" s="29">
        <f t="shared" si="0"/>
        <v>0</v>
      </c>
    </row>
    <row r="17" spans="1:9" s="35" customFormat="1" ht="12.75">
      <c r="A17" s="89"/>
      <c r="B17" s="29"/>
      <c r="C17" s="30"/>
      <c r="D17" s="30"/>
      <c r="E17" s="29"/>
      <c r="F17" s="29"/>
      <c r="G17" s="29"/>
      <c r="H17" s="29"/>
      <c r="I17" s="29">
        <f t="shared" si="0"/>
        <v>0</v>
      </c>
    </row>
    <row r="18" spans="1:9" s="35" customFormat="1" ht="12.75">
      <c r="A18" s="89"/>
      <c r="B18" s="29"/>
      <c r="C18" s="30"/>
      <c r="D18" s="30"/>
      <c r="E18" s="29"/>
      <c r="F18" s="29"/>
      <c r="G18" s="29"/>
      <c r="H18" s="29"/>
      <c r="I18" s="29">
        <f t="shared" si="0"/>
        <v>0</v>
      </c>
    </row>
    <row r="19" spans="1:9" s="35" customFormat="1" ht="12.75">
      <c r="A19" s="89"/>
      <c r="B19" s="29"/>
      <c r="C19" s="30"/>
      <c r="D19" s="30"/>
      <c r="E19" s="29"/>
      <c r="F19" s="29"/>
      <c r="G19" s="29"/>
      <c r="H19" s="29"/>
      <c r="I19" s="29">
        <f t="shared" si="0"/>
        <v>0</v>
      </c>
    </row>
    <row r="20" spans="1:9" s="35" customFormat="1" ht="12.75">
      <c r="A20" s="90"/>
      <c r="B20" s="29"/>
      <c r="C20" s="29"/>
      <c r="D20" s="29"/>
      <c r="E20" s="29"/>
      <c r="F20" s="29"/>
      <c r="G20" s="29"/>
      <c r="H20" s="29"/>
      <c r="I20" s="29">
        <f t="shared" si="0"/>
        <v>0</v>
      </c>
    </row>
    <row r="21" spans="1:9" s="35" customFormat="1" ht="12.75">
      <c r="A21" s="90"/>
      <c r="B21" s="29"/>
      <c r="C21" s="29"/>
      <c r="D21" s="29"/>
      <c r="E21" s="29"/>
      <c r="F21" s="29"/>
      <c r="G21" s="29"/>
      <c r="H21" s="29"/>
      <c r="I21" s="29">
        <f t="shared" si="0"/>
        <v>0</v>
      </c>
    </row>
    <row r="22" spans="1:9" s="35" customFormat="1" ht="12.75">
      <c r="A22" s="90"/>
      <c r="B22" s="29"/>
      <c r="C22" s="29"/>
      <c r="D22" s="29"/>
      <c r="E22" s="29"/>
      <c r="F22" s="29"/>
      <c r="G22" s="29"/>
      <c r="H22" s="29"/>
      <c r="I22" s="29">
        <f t="shared" si="0"/>
        <v>0</v>
      </c>
    </row>
    <row r="23" spans="1:9" s="35" customFormat="1" ht="12.75">
      <c r="A23" s="90"/>
      <c r="B23" s="29"/>
      <c r="C23" s="29"/>
      <c r="D23" s="29"/>
      <c r="E23" s="29"/>
      <c r="F23" s="29"/>
      <c r="G23" s="29"/>
      <c r="H23" s="29"/>
      <c r="I23" s="29">
        <f t="shared" si="0"/>
        <v>0</v>
      </c>
    </row>
    <row r="24" spans="1:9" s="35" customFormat="1" ht="12.75">
      <c r="A24" s="90"/>
      <c r="B24" s="29"/>
      <c r="C24" s="29"/>
      <c r="D24" s="29"/>
      <c r="E24" s="29"/>
      <c r="F24" s="29"/>
      <c r="G24" s="29"/>
      <c r="H24" s="29"/>
      <c r="I24" s="29">
        <f t="shared" si="0"/>
        <v>0</v>
      </c>
    </row>
    <row r="25" spans="1:9" s="35" customFormat="1" ht="12.75">
      <c r="A25" s="90"/>
      <c r="B25" s="29"/>
      <c r="C25" s="29"/>
      <c r="D25" s="29"/>
      <c r="E25" s="29"/>
      <c r="F25" s="29"/>
      <c r="G25" s="29"/>
      <c r="H25" s="29"/>
      <c r="I25" s="29">
        <f t="shared" si="0"/>
        <v>0</v>
      </c>
    </row>
    <row r="26" spans="1:9" s="35" customFormat="1" ht="12.75">
      <c r="A26" s="90"/>
      <c r="B26" s="29"/>
      <c r="C26" s="29"/>
      <c r="D26" s="29"/>
      <c r="E26" s="29"/>
      <c r="F26" s="29"/>
      <c r="G26" s="29"/>
      <c r="H26" s="29"/>
      <c r="I26" s="29">
        <f t="shared" si="0"/>
        <v>0</v>
      </c>
    </row>
    <row r="27" spans="1:9" s="35" customFormat="1" ht="12.75">
      <c r="A27" s="90"/>
      <c r="B27" s="29"/>
      <c r="C27" s="29"/>
      <c r="D27" s="29"/>
      <c r="E27" s="29"/>
      <c r="F27" s="29"/>
      <c r="G27" s="29"/>
      <c r="H27" s="29"/>
      <c r="I27" s="29">
        <f t="shared" si="0"/>
        <v>0</v>
      </c>
    </row>
    <row r="28" spans="1:9" s="35" customFormat="1" ht="12.75">
      <c r="A28" s="90"/>
      <c r="B28" s="29"/>
      <c r="C28" s="29"/>
      <c r="D28" s="29"/>
      <c r="E28" s="29"/>
      <c r="F28" s="29"/>
      <c r="G28" s="29"/>
      <c r="H28" s="29"/>
      <c r="I28" s="29">
        <f t="shared" si="0"/>
        <v>0</v>
      </c>
    </row>
    <row r="29" spans="1:9" s="35" customFormat="1" ht="12.75">
      <c r="A29" s="90"/>
      <c r="B29" s="29"/>
      <c r="C29" s="29"/>
      <c r="D29" s="29"/>
      <c r="E29" s="29"/>
      <c r="F29" s="29"/>
      <c r="G29" s="29"/>
      <c r="H29" s="29"/>
      <c r="I29" s="29">
        <f t="shared" si="0"/>
        <v>0</v>
      </c>
    </row>
    <row r="30" spans="1:9" s="35" customFormat="1" ht="12.75">
      <c r="A30" s="90"/>
      <c r="B30" s="29"/>
      <c r="C30" s="29"/>
      <c r="D30" s="29"/>
      <c r="E30" s="29"/>
      <c r="F30" s="29"/>
      <c r="G30" s="29"/>
      <c r="H30" s="29"/>
      <c r="I30" s="29">
        <f t="shared" si="0"/>
        <v>0</v>
      </c>
    </row>
    <row r="31" spans="1:9" s="35" customFormat="1" ht="12.75">
      <c r="A31" s="90"/>
      <c r="B31" s="29"/>
      <c r="C31" s="29"/>
      <c r="D31" s="29"/>
      <c r="E31" s="29"/>
      <c r="F31" s="29"/>
      <c r="G31" s="29"/>
      <c r="H31" s="29"/>
      <c r="I31" s="29">
        <f t="shared" si="0"/>
        <v>0</v>
      </c>
    </row>
    <row r="32" spans="1:9" s="35" customFormat="1" ht="12.75">
      <c r="A32" s="90"/>
      <c r="B32" s="29"/>
      <c r="C32" s="29"/>
      <c r="D32" s="29"/>
      <c r="E32" s="29"/>
      <c r="F32" s="29"/>
      <c r="G32" s="29"/>
      <c r="H32" s="29"/>
      <c r="I32" s="29">
        <f t="shared" si="0"/>
        <v>0</v>
      </c>
    </row>
    <row r="33" spans="1:9" s="35" customFormat="1" ht="12.75">
      <c r="A33" s="90"/>
      <c r="B33" s="29"/>
      <c r="C33" s="29"/>
      <c r="D33" s="29"/>
      <c r="E33" s="29"/>
      <c r="F33" s="29"/>
      <c r="G33" s="29"/>
      <c r="H33" s="29"/>
      <c r="I33" s="29">
        <f t="shared" si="0"/>
        <v>0</v>
      </c>
    </row>
    <row r="34" spans="1:9" s="35" customFormat="1" ht="13.5" thickBot="1">
      <c r="A34" s="95"/>
      <c r="B34" s="23"/>
      <c r="C34" s="23"/>
      <c r="D34" s="23"/>
      <c r="E34" s="23"/>
      <c r="F34" s="23"/>
      <c r="G34" s="23"/>
      <c r="H34" s="23"/>
      <c r="I34" s="23">
        <f t="shared" si="0"/>
        <v>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A2" sqref="A2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70</v>
      </c>
      <c r="B1" s="20"/>
      <c r="I1" s="22" t="s">
        <v>1</v>
      </c>
    </row>
    <row r="2" spans="1:9" ht="13.5" thickBot="1">
      <c r="A2" s="93" t="s">
        <v>7</v>
      </c>
      <c r="B2" s="56" t="s">
        <v>54</v>
      </c>
      <c r="I2" s="23">
        <v>1500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1500</v>
      </c>
    </row>
    <row r="6" spans="1:9" ht="12.75">
      <c r="A6" s="91"/>
      <c r="B6" s="37"/>
      <c r="C6" s="37"/>
      <c r="D6" s="37"/>
      <c r="E6" s="29"/>
      <c r="F6" s="29"/>
      <c r="G6" s="29"/>
      <c r="H6" s="29"/>
      <c r="I6" s="29">
        <f>+I5+E6</f>
        <v>1500</v>
      </c>
    </row>
    <row r="7" spans="1:9" ht="12.75">
      <c r="A7" s="91"/>
      <c r="B7" s="37"/>
      <c r="C7" s="37"/>
      <c r="D7" s="37"/>
      <c r="E7" s="29"/>
      <c r="F7" s="29"/>
      <c r="G7" s="29"/>
      <c r="H7" s="29"/>
      <c r="I7" s="29">
        <f>+I6+E7</f>
        <v>1500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1500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1500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89"/>
      <c r="B12" s="28"/>
      <c r="C12" s="34"/>
      <c r="D12" s="34"/>
      <c r="E12" s="29"/>
      <c r="F12" s="29"/>
      <c r="G12" s="29"/>
      <c r="H12" s="29"/>
      <c r="I12" s="29">
        <f>+I9-E12-F12-G12-H12</f>
        <v>1500</v>
      </c>
    </row>
    <row r="13" spans="1:9" ht="12.75">
      <c r="A13" s="89"/>
      <c r="B13" s="28"/>
      <c r="C13" s="34"/>
      <c r="D13" s="34"/>
      <c r="E13" s="29"/>
      <c r="F13" s="29"/>
      <c r="G13" s="29"/>
      <c r="H13" s="29"/>
      <c r="I13" s="29">
        <f>+I12-E13-F13-G13-H13</f>
        <v>1500</v>
      </c>
    </row>
    <row r="14" spans="1:9" ht="12.75">
      <c r="A14" s="89"/>
      <c r="B14" s="28"/>
      <c r="C14" s="34"/>
      <c r="D14" s="34"/>
      <c r="E14" s="29"/>
      <c r="F14" s="29"/>
      <c r="G14" s="29"/>
      <c r="H14" s="29"/>
      <c r="I14" s="29">
        <f aca="true" t="shared" si="0" ref="I14:I34">+I13-E14-F14-G14-H14</f>
        <v>1500</v>
      </c>
    </row>
    <row r="15" spans="1:9" ht="12.75">
      <c r="A15" s="89"/>
      <c r="B15" s="28"/>
      <c r="D15" s="34"/>
      <c r="E15" s="29"/>
      <c r="F15" s="29"/>
      <c r="G15" s="29"/>
      <c r="H15" s="29"/>
      <c r="I15" s="29">
        <f t="shared" si="0"/>
        <v>1500</v>
      </c>
    </row>
    <row r="16" spans="1:9" ht="12.75">
      <c r="A16" s="89"/>
      <c r="B16" s="28"/>
      <c r="C16" s="34"/>
      <c r="D16" s="34"/>
      <c r="E16" s="29"/>
      <c r="F16" s="29"/>
      <c r="G16" s="29"/>
      <c r="H16" s="29"/>
      <c r="I16" s="29">
        <f t="shared" si="0"/>
        <v>1500</v>
      </c>
    </row>
    <row r="17" spans="1:9" ht="12.75">
      <c r="A17" s="89"/>
      <c r="B17" s="28"/>
      <c r="C17" s="34"/>
      <c r="D17" s="34"/>
      <c r="E17" s="29"/>
      <c r="F17" s="29"/>
      <c r="G17" s="29"/>
      <c r="H17" s="29"/>
      <c r="I17" s="29">
        <f t="shared" si="0"/>
        <v>1500</v>
      </c>
    </row>
    <row r="18" spans="1:9" ht="12.75">
      <c r="A18" s="89"/>
      <c r="B18" s="28"/>
      <c r="C18" s="34"/>
      <c r="D18" s="34"/>
      <c r="E18" s="29"/>
      <c r="F18" s="29"/>
      <c r="G18" s="29"/>
      <c r="H18" s="29"/>
      <c r="I18" s="29">
        <f t="shared" si="0"/>
        <v>1500</v>
      </c>
    </row>
    <row r="19" spans="1:9" ht="12.75">
      <c r="A19" s="89"/>
      <c r="B19" s="28"/>
      <c r="C19" s="28"/>
      <c r="D19" s="28"/>
      <c r="E19" s="29"/>
      <c r="F19" s="29"/>
      <c r="G19" s="29"/>
      <c r="H19" s="29"/>
      <c r="I19" s="29">
        <f t="shared" si="0"/>
        <v>1500</v>
      </c>
    </row>
    <row r="20" spans="1:9" s="35" customFormat="1" ht="12.75">
      <c r="A20" s="89"/>
      <c r="B20" s="29"/>
      <c r="C20" s="30"/>
      <c r="D20" s="30"/>
      <c r="E20" s="29"/>
      <c r="F20" s="29"/>
      <c r="G20" s="29"/>
      <c r="H20" s="29"/>
      <c r="I20" s="29">
        <f t="shared" si="0"/>
        <v>1500</v>
      </c>
    </row>
    <row r="21" spans="1:9" s="35" customFormat="1" ht="12.75">
      <c r="A21" s="89"/>
      <c r="B21" s="29"/>
      <c r="C21" s="30"/>
      <c r="D21" s="30"/>
      <c r="E21" s="29"/>
      <c r="F21" s="29"/>
      <c r="G21" s="29"/>
      <c r="H21" s="29"/>
      <c r="I21" s="29">
        <f t="shared" si="0"/>
        <v>1500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1500</v>
      </c>
    </row>
    <row r="23" spans="1:9" s="35" customFormat="1" ht="12.75">
      <c r="A23" s="89"/>
      <c r="B23" s="29"/>
      <c r="C23" s="30"/>
      <c r="D23" s="29"/>
      <c r="E23" s="29"/>
      <c r="F23" s="29"/>
      <c r="G23" s="29"/>
      <c r="H23" s="29"/>
      <c r="I23" s="29">
        <f t="shared" si="0"/>
        <v>1500</v>
      </c>
    </row>
    <row r="24" spans="1:9" s="35" customFormat="1" ht="12.75">
      <c r="A24" s="89"/>
      <c r="B24" s="29"/>
      <c r="C24" s="30"/>
      <c r="D24" s="30"/>
      <c r="E24" s="29"/>
      <c r="F24" s="29"/>
      <c r="G24" s="29"/>
      <c r="H24" s="29"/>
      <c r="I24" s="29">
        <f t="shared" si="0"/>
        <v>1500</v>
      </c>
    </row>
    <row r="25" spans="1:9" s="35" customFormat="1" ht="12.75">
      <c r="A25" s="89"/>
      <c r="B25" s="29"/>
      <c r="C25" s="30"/>
      <c r="D25" s="30"/>
      <c r="E25" s="29"/>
      <c r="F25" s="29"/>
      <c r="G25" s="29"/>
      <c r="H25" s="29"/>
      <c r="I25" s="29">
        <f t="shared" si="0"/>
        <v>1500</v>
      </c>
    </row>
    <row r="26" spans="1:9" s="35" customFormat="1" ht="12.75">
      <c r="A26" s="89"/>
      <c r="B26" s="29"/>
      <c r="C26" s="30"/>
      <c r="D26" s="30"/>
      <c r="E26" s="29"/>
      <c r="F26" s="29"/>
      <c r="G26" s="29"/>
      <c r="H26" s="29"/>
      <c r="I26" s="29">
        <f t="shared" si="0"/>
        <v>1500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1500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1500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1500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1500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1500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1500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1500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1500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2" manualBreakCount="2">
    <brk id="36" max="65535" man="1"/>
    <brk id="7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H12" sqref="H12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124</v>
      </c>
      <c r="B1" s="20"/>
      <c r="I1" s="22" t="s">
        <v>1</v>
      </c>
    </row>
    <row r="2" spans="1:9" ht="13.5" thickBot="1">
      <c r="A2" s="93" t="s">
        <v>123</v>
      </c>
      <c r="B2" s="56" t="s">
        <v>54</v>
      </c>
      <c r="I2" s="23">
        <v>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0</v>
      </c>
    </row>
    <row r="6" spans="1:9" ht="12.75">
      <c r="A6" s="91"/>
      <c r="B6" s="37"/>
      <c r="C6" s="37"/>
      <c r="D6" s="37"/>
      <c r="E6" s="29"/>
      <c r="F6" s="29"/>
      <c r="G6" s="29"/>
      <c r="H6" s="29"/>
      <c r="I6" s="29">
        <f>+I5+E6</f>
        <v>0</v>
      </c>
    </row>
    <row r="7" spans="1:9" ht="12.75">
      <c r="A7" s="91"/>
      <c r="B7" s="37"/>
      <c r="C7" s="37"/>
      <c r="D7" s="37"/>
      <c r="E7" s="29"/>
      <c r="F7" s="29"/>
      <c r="G7" s="29"/>
      <c r="H7" s="29"/>
      <c r="I7" s="29">
        <f>+I6+E7</f>
        <v>0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0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89"/>
      <c r="B12" s="28"/>
      <c r="C12" s="34"/>
      <c r="D12" s="34"/>
      <c r="E12" s="29"/>
      <c r="F12" s="29"/>
      <c r="G12" s="29"/>
      <c r="H12" s="29"/>
      <c r="I12" s="29">
        <f>+I9-E12-F12-G12-H12</f>
        <v>0</v>
      </c>
    </row>
    <row r="13" spans="1:9" ht="12.75">
      <c r="A13" s="89"/>
      <c r="B13" s="28"/>
      <c r="C13" s="34"/>
      <c r="D13" s="34"/>
      <c r="E13" s="29"/>
      <c r="F13" s="29"/>
      <c r="G13" s="29"/>
      <c r="H13" s="29"/>
      <c r="I13" s="29">
        <f>+I12-E13-F13-G13-H13</f>
        <v>0</v>
      </c>
    </row>
    <row r="14" spans="1:9" ht="12.75">
      <c r="A14" s="89"/>
      <c r="B14" s="28"/>
      <c r="C14" s="34"/>
      <c r="D14" s="34"/>
      <c r="E14" s="29"/>
      <c r="F14" s="29"/>
      <c r="G14" s="29"/>
      <c r="H14" s="29"/>
      <c r="I14" s="29">
        <f aca="true" t="shared" si="0" ref="I14:I34">+I13-E14-F14-G14-H14</f>
        <v>0</v>
      </c>
    </row>
    <row r="15" spans="1:9" ht="12.75">
      <c r="A15" s="89"/>
      <c r="B15" s="28"/>
      <c r="D15" s="34"/>
      <c r="E15" s="29"/>
      <c r="F15" s="29"/>
      <c r="G15" s="29"/>
      <c r="H15" s="29"/>
      <c r="I15" s="29">
        <f t="shared" si="0"/>
        <v>0</v>
      </c>
    </row>
    <row r="16" spans="1:9" ht="12.75">
      <c r="A16" s="89"/>
      <c r="B16" s="28"/>
      <c r="C16" s="34"/>
      <c r="D16" s="34"/>
      <c r="E16" s="29"/>
      <c r="F16" s="29"/>
      <c r="G16" s="29"/>
      <c r="H16" s="29"/>
      <c r="I16" s="29">
        <f t="shared" si="0"/>
        <v>0</v>
      </c>
    </row>
    <row r="17" spans="1:9" ht="12.75">
      <c r="A17" s="89"/>
      <c r="B17" s="28"/>
      <c r="C17" s="34"/>
      <c r="D17" s="34"/>
      <c r="E17" s="29"/>
      <c r="F17" s="29"/>
      <c r="G17" s="29"/>
      <c r="H17" s="29"/>
      <c r="I17" s="29">
        <f t="shared" si="0"/>
        <v>0</v>
      </c>
    </row>
    <row r="18" spans="1:9" ht="12.75">
      <c r="A18" s="89"/>
      <c r="B18" s="28"/>
      <c r="C18" s="34"/>
      <c r="D18" s="34"/>
      <c r="E18" s="29"/>
      <c r="F18" s="29"/>
      <c r="G18" s="29"/>
      <c r="H18" s="29"/>
      <c r="I18" s="29">
        <f t="shared" si="0"/>
        <v>0</v>
      </c>
    </row>
    <row r="19" spans="1:9" ht="12.75">
      <c r="A19" s="89"/>
      <c r="B19" s="28"/>
      <c r="C19" s="28"/>
      <c r="D19" s="28"/>
      <c r="E19" s="29"/>
      <c r="F19" s="29"/>
      <c r="G19" s="29"/>
      <c r="H19" s="29"/>
      <c r="I19" s="29">
        <f t="shared" si="0"/>
        <v>0</v>
      </c>
    </row>
    <row r="20" spans="1:9" s="35" customFormat="1" ht="12.75">
      <c r="A20" s="89"/>
      <c r="B20" s="29"/>
      <c r="C20" s="30"/>
      <c r="D20" s="30"/>
      <c r="E20" s="29"/>
      <c r="F20" s="29"/>
      <c r="G20" s="29"/>
      <c r="H20" s="29"/>
      <c r="I20" s="29">
        <f t="shared" si="0"/>
        <v>0</v>
      </c>
    </row>
    <row r="21" spans="1:9" s="35" customFormat="1" ht="12.75">
      <c r="A21" s="89"/>
      <c r="B21" s="29"/>
      <c r="C21" s="30"/>
      <c r="D21" s="30"/>
      <c r="E21" s="29"/>
      <c r="F21" s="29"/>
      <c r="G21" s="29"/>
      <c r="H21" s="29"/>
      <c r="I21" s="29">
        <f t="shared" si="0"/>
        <v>0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0</v>
      </c>
    </row>
    <row r="23" spans="1:9" s="35" customFormat="1" ht="12.75">
      <c r="A23" s="89"/>
      <c r="B23" s="29"/>
      <c r="C23" s="30"/>
      <c r="D23" s="29"/>
      <c r="E23" s="29"/>
      <c r="F23" s="29"/>
      <c r="G23" s="29"/>
      <c r="H23" s="29"/>
      <c r="I23" s="29">
        <f t="shared" si="0"/>
        <v>0</v>
      </c>
    </row>
    <row r="24" spans="1:9" s="35" customFormat="1" ht="12.75">
      <c r="A24" s="89"/>
      <c r="B24" s="29"/>
      <c r="C24" s="30"/>
      <c r="D24" s="30"/>
      <c r="E24" s="29"/>
      <c r="F24" s="29"/>
      <c r="G24" s="29"/>
      <c r="H24" s="29"/>
      <c r="I24" s="29">
        <f t="shared" si="0"/>
        <v>0</v>
      </c>
    </row>
    <row r="25" spans="1:9" s="35" customFormat="1" ht="12.75">
      <c r="A25" s="89"/>
      <c r="B25" s="29"/>
      <c r="C25" s="30"/>
      <c r="D25" s="30"/>
      <c r="E25" s="29"/>
      <c r="F25" s="29"/>
      <c r="G25" s="29"/>
      <c r="H25" s="29"/>
      <c r="I25" s="29">
        <f t="shared" si="0"/>
        <v>0</v>
      </c>
    </row>
    <row r="26" spans="1:9" s="35" customFormat="1" ht="12.75">
      <c r="A26" s="89"/>
      <c r="B26" s="29"/>
      <c r="C26" s="30"/>
      <c r="D26" s="30"/>
      <c r="E26" s="29"/>
      <c r="F26" s="29"/>
      <c r="G26" s="29"/>
      <c r="H26" s="29"/>
      <c r="I26" s="29">
        <f t="shared" si="0"/>
        <v>0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0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0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0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0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0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0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0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2" manualBreakCount="2">
    <brk id="36" max="65535" man="1"/>
    <brk id="7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="65" zoomScaleNormal="65" workbookViewId="0" topLeftCell="A5">
      <selection activeCell="C37" sqref="C37"/>
    </sheetView>
  </sheetViews>
  <sheetFormatPr defaultColWidth="9.7109375" defaultRowHeight="12.75"/>
  <cols>
    <col min="1" max="1" width="11.7109375" style="40" customWidth="1"/>
    <col min="2" max="2" width="14.7109375" style="40" customWidth="1"/>
    <col min="3" max="3" width="2.7109375" style="40" customWidth="1"/>
    <col min="4" max="4" width="23.7109375" style="40" customWidth="1"/>
    <col min="5" max="5" width="2.7109375" style="40" customWidth="1"/>
    <col min="6" max="6" width="16.7109375" style="40" customWidth="1"/>
    <col min="7" max="7" width="17.7109375" style="40" customWidth="1"/>
    <col min="8" max="8" width="28.7109375" style="40" customWidth="1"/>
    <col min="9" max="16384" width="9.7109375" style="40" customWidth="1"/>
  </cols>
  <sheetData>
    <row r="1" spans="1:8" ht="12.75">
      <c r="A1" s="39" t="s">
        <v>125</v>
      </c>
      <c r="H1" s="41" t="s">
        <v>131</v>
      </c>
    </row>
    <row r="3" ht="12.75">
      <c r="F3" s="42" t="s">
        <v>20</v>
      </c>
    </row>
    <row r="4" spans="6:14" ht="21.75">
      <c r="F4" s="43" t="s">
        <v>21</v>
      </c>
      <c r="J4" s="39"/>
      <c r="K4" s="39"/>
      <c r="M4" s="39"/>
      <c r="N4" s="39"/>
    </row>
    <row r="5" spans="10:14" ht="12.75">
      <c r="J5" s="39"/>
      <c r="K5" s="39"/>
      <c r="M5" s="39"/>
      <c r="N5" s="39"/>
    </row>
    <row r="6" spans="8:14" ht="12.75">
      <c r="H6" s="48"/>
      <c r="J6" s="39"/>
      <c r="K6" s="39"/>
      <c r="N6" s="39"/>
    </row>
    <row r="7" spans="1:14" ht="12.75">
      <c r="A7" s="39" t="s">
        <v>22</v>
      </c>
      <c r="B7" s="44"/>
      <c r="H7" s="42" t="s">
        <v>23</v>
      </c>
      <c r="J7" s="39"/>
      <c r="N7" s="39"/>
    </row>
    <row r="8" ht="12.75">
      <c r="N8" s="39"/>
    </row>
    <row r="9" spans="1:8" ht="12.75">
      <c r="A9" s="39" t="s">
        <v>24</v>
      </c>
      <c r="B9" s="45" t="s">
        <v>72</v>
      </c>
      <c r="C9" s="46"/>
      <c r="D9" s="46"/>
      <c r="E9" s="39" t="s">
        <v>25</v>
      </c>
      <c r="G9" s="47" t="s">
        <v>71</v>
      </c>
      <c r="H9" s="46"/>
    </row>
    <row r="10" spans="10:11" ht="12.75">
      <c r="J10" s="39"/>
      <c r="K10" s="39"/>
    </row>
    <row r="11" spans="1:11" ht="12.75">
      <c r="A11" s="39" t="s">
        <v>26</v>
      </c>
      <c r="B11" s="48"/>
      <c r="D11" s="48" t="s">
        <v>54</v>
      </c>
      <c r="E11" s="42" t="s">
        <v>27</v>
      </c>
      <c r="F11" s="48"/>
      <c r="G11" s="42" t="s">
        <v>28</v>
      </c>
      <c r="H11" s="44"/>
      <c r="J11" s="39"/>
      <c r="K11" s="39"/>
    </row>
    <row r="12" spans="2:11" ht="12.75">
      <c r="B12" s="42" t="s">
        <v>29</v>
      </c>
      <c r="D12" s="42" t="s">
        <v>30</v>
      </c>
      <c r="F12" s="42" t="s">
        <v>31</v>
      </c>
      <c r="H12" s="42" t="s">
        <v>32</v>
      </c>
      <c r="J12" s="39"/>
      <c r="K12" s="39"/>
    </row>
    <row r="13" ht="12.75">
      <c r="J13" s="39"/>
    </row>
    <row r="14" spans="1:8" ht="12.75">
      <c r="A14" s="39" t="s">
        <v>33</v>
      </c>
      <c r="B14" s="48"/>
      <c r="D14" s="48" t="s">
        <v>54</v>
      </c>
      <c r="E14" s="42" t="s">
        <v>27</v>
      </c>
      <c r="F14" s="48"/>
      <c r="G14" s="42" t="s">
        <v>28</v>
      </c>
      <c r="H14" s="49"/>
    </row>
    <row r="15" spans="2:8" ht="12.75">
      <c r="B15" s="42" t="s">
        <v>29</v>
      </c>
      <c r="D15" s="42" t="s">
        <v>30</v>
      </c>
      <c r="F15" s="42" t="s">
        <v>31</v>
      </c>
      <c r="H15" s="42" t="s">
        <v>32</v>
      </c>
    </row>
    <row r="17" spans="1:8" ht="12.75">
      <c r="A17" s="39" t="s">
        <v>26</v>
      </c>
      <c r="B17" s="48"/>
      <c r="D17" s="48"/>
      <c r="E17" s="42" t="s">
        <v>27</v>
      </c>
      <c r="F17" s="50"/>
      <c r="G17" s="42" t="s">
        <v>28</v>
      </c>
      <c r="H17" s="44"/>
    </row>
    <row r="18" spans="2:8" ht="12.75">
      <c r="B18" s="42" t="s">
        <v>29</v>
      </c>
      <c r="D18" s="42" t="s">
        <v>30</v>
      </c>
      <c r="F18" s="42" t="s">
        <v>31</v>
      </c>
      <c r="H18" s="42" t="s">
        <v>32</v>
      </c>
    </row>
    <row r="20" spans="1:8" ht="12.75">
      <c r="A20" s="39" t="s">
        <v>33</v>
      </c>
      <c r="B20" s="50"/>
      <c r="D20" s="50"/>
      <c r="E20" s="42" t="s">
        <v>27</v>
      </c>
      <c r="F20" s="50"/>
      <c r="G20" s="42" t="s">
        <v>28</v>
      </c>
      <c r="H20" s="49"/>
    </row>
    <row r="21" spans="2:8" ht="12.75">
      <c r="B21" s="42" t="s">
        <v>29</v>
      </c>
      <c r="D21" s="42" t="s">
        <v>30</v>
      </c>
      <c r="F21" s="42" t="s">
        <v>31</v>
      </c>
      <c r="H21" s="42" t="s">
        <v>32</v>
      </c>
    </row>
    <row r="23" spans="1:8" ht="12.75">
      <c r="A23" s="39" t="s">
        <v>26</v>
      </c>
      <c r="B23" s="50"/>
      <c r="D23" s="50"/>
      <c r="E23" s="42" t="s">
        <v>27</v>
      </c>
      <c r="F23" s="50"/>
      <c r="G23" s="42" t="s">
        <v>28</v>
      </c>
      <c r="H23" s="49"/>
    </row>
    <row r="24" spans="2:8" ht="12.75">
      <c r="B24" s="42" t="s">
        <v>29</v>
      </c>
      <c r="D24" s="42" t="s">
        <v>30</v>
      </c>
      <c r="F24" s="42" t="s">
        <v>31</v>
      </c>
      <c r="H24" s="42" t="s">
        <v>32</v>
      </c>
    </row>
    <row r="26" spans="1:8" ht="12.75">
      <c r="A26" s="39" t="s">
        <v>33</v>
      </c>
      <c r="B26" s="50"/>
      <c r="D26" s="50"/>
      <c r="E26" s="42" t="s">
        <v>27</v>
      </c>
      <c r="F26" s="50"/>
      <c r="G26" s="42" t="s">
        <v>28</v>
      </c>
      <c r="H26" s="49"/>
    </row>
    <row r="27" spans="2:8" ht="12.75">
      <c r="B27" s="42" t="s">
        <v>29</v>
      </c>
      <c r="D27" s="42" t="s">
        <v>30</v>
      </c>
      <c r="F27" s="42" t="s">
        <v>31</v>
      </c>
      <c r="H27" s="42" t="s">
        <v>32</v>
      </c>
    </row>
    <row r="30" spans="1:8" ht="12.75">
      <c r="A30" s="45" t="s">
        <v>34</v>
      </c>
      <c r="B30" s="46"/>
      <c r="C30" s="45"/>
      <c r="D30" s="46"/>
      <c r="E30" s="46"/>
      <c r="F30" s="46"/>
      <c r="G30" s="46"/>
      <c r="H30" s="46"/>
    </row>
    <row r="31" spans="1:8" ht="12.75">
      <c r="A31" s="46"/>
      <c r="B31" s="46"/>
      <c r="C31" s="46"/>
      <c r="D31" s="46"/>
      <c r="E31" s="46"/>
      <c r="F31" s="46"/>
      <c r="G31" s="46"/>
      <c r="H31" s="46"/>
    </row>
    <row r="32" spans="1:8" ht="12.75">
      <c r="A32" s="46"/>
      <c r="B32" s="57"/>
      <c r="C32" s="46"/>
      <c r="D32" s="46"/>
      <c r="E32" s="46"/>
      <c r="F32" s="46"/>
      <c r="G32" s="46"/>
      <c r="H32" s="46"/>
    </row>
    <row r="34" ht="12.75">
      <c r="A34" s="39" t="s">
        <v>35</v>
      </c>
    </row>
    <row r="36" spans="1:8" ht="12.75">
      <c r="A36" s="39" t="s">
        <v>36</v>
      </c>
      <c r="F36" s="46"/>
      <c r="G36" s="46"/>
      <c r="H36" s="46"/>
    </row>
    <row r="37" spans="6:8" ht="12.75">
      <c r="F37" s="39" t="s">
        <v>37</v>
      </c>
      <c r="H37" s="42" t="s">
        <v>23</v>
      </c>
    </row>
    <row r="38" spans="1:8" ht="12.75">
      <c r="A38" s="39" t="s">
        <v>38</v>
      </c>
      <c r="F38" s="46"/>
      <c r="G38" s="46"/>
      <c r="H38" s="46"/>
    </row>
    <row r="39" spans="6:8" ht="12.75">
      <c r="F39" s="39" t="s">
        <v>39</v>
      </c>
      <c r="H39" s="42" t="s">
        <v>23</v>
      </c>
    </row>
  </sheetData>
  <printOptions horizontalCentered="1"/>
  <pageMargins left="0.25" right="0.25" top="0.5" bottom="0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="80" zoomScaleNormal="80" workbookViewId="0" topLeftCell="A1">
      <pane ySplit="6" topLeftCell="BM7" activePane="bottomLeft" state="frozen"/>
      <selection pane="topLeft" activeCell="A1" sqref="A1"/>
      <selection pane="bottomLeft" activeCell="F46" sqref="F46"/>
    </sheetView>
  </sheetViews>
  <sheetFormatPr defaultColWidth="9.140625" defaultRowHeight="12.75"/>
  <cols>
    <col min="1" max="1" width="26.28125" style="63" bestFit="1" customWidth="1"/>
    <col min="2" max="2" width="12.00390625" style="63" bestFit="1" customWidth="1"/>
    <col min="3" max="3" width="9.421875" style="82" bestFit="1" customWidth="1"/>
    <col min="4" max="4" width="8.421875" style="63" bestFit="1" customWidth="1"/>
    <col min="5" max="15" width="10.7109375" style="63" customWidth="1"/>
    <col min="16" max="16384" width="9.140625" style="63" customWidth="1"/>
  </cols>
  <sheetData>
    <row r="1" spans="1:15" ht="6" customHeight="1">
      <c r="A1" s="73"/>
      <c r="B1" s="73"/>
      <c r="C1" s="8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2:15" s="74" customFormat="1" ht="11.25">
      <c r="B3" s="74" t="s">
        <v>95</v>
      </c>
      <c r="C3" s="82" t="s">
        <v>96</v>
      </c>
      <c r="D3" s="74" t="s">
        <v>40</v>
      </c>
      <c r="F3" s="75" t="s">
        <v>97</v>
      </c>
      <c r="G3" s="75" t="s">
        <v>98</v>
      </c>
      <c r="H3" s="75" t="s">
        <v>99</v>
      </c>
      <c r="I3" s="75" t="s">
        <v>100</v>
      </c>
      <c r="J3" s="75" t="s">
        <v>101</v>
      </c>
      <c r="K3" s="75" t="s">
        <v>102</v>
      </c>
      <c r="L3" s="75" t="s">
        <v>103</v>
      </c>
      <c r="M3" s="75" t="s">
        <v>104</v>
      </c>
      <c r="N3" s="74" t="s">
        <v>48</v>
      </c>
      <c r="O3" s="74" t="s">
        <v>95</v>
      </c>
    </row>
    <row r="4" spans="1:15" s="74" customFormat="1" ht="11.25">
      <c r="A4" s="74" t="s">
        <v>105</v>
      </c>
      <c r="B4" s="74" t="s">
        <v>41</v>
      </c>
      <c r="C4" s="82" t="s">
        <v>8</v>
      </c>
      <c r="D4" s="74" t="s">
        <v>106</v>
      </c>
      <c r="E4" s="74" t="s">
        <v>41</v>
      </c>
      <c r="F4" s="74" t="s">
        <v>107</v>
      </c>
      <c r="G4" s="74" t="s">
        <v>42</v>
      </c>
      <c r="H4" s="74" t="s">
        <v>108</v>
      </c>
      <c r="I4" s="74" t="s">
        <v>43</v>
      </c>
      <c r="J4" s="74" t="s">
        <v>44</v>
      </c>
      <c r="K4" s="74" t="s">
        <v>45</v>
      </c>
      <c r="L4" s="74" t="s">
        <v>46</v>
      </c>
      <c r="M4" s="74" t="s">
        <v>47</v>
      </c>
      <c r="N4" s="74" t="s">
        <v>121</v>
      </c>
      <c r="O4" s="74" t="s">
        <v>121</v>
      </c>
    </row>
    <row r="6" spans="1:15" ht="6" customHeight="1">
      <c r="A6" s="73"/>
      <c r="B6" s="73"/>
      <c r="C6" s="8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ht="11.25">
      <c r="C7" s="84"/>
    </row>
    <row r="8" spans="1:3" ht="11.25">
      <c r="A8" s="76" t="s">
        <v>132</v>
      </c>
      <c r="C8" s="84" t="s">
        <v>147</v>
      </c>
    </row>
    <row r="9" spans="3:14" ht="11.25">
      <c r="C9" s="82">
        <v>37477</v>
      </c>
      <c r="D9" s="63" t="s">
        <v>144</v>
      </c>
      <c r="E9" s="63">
        <v>4714</v>
      </c>
      <c r="F9" s="63">
        <v>136.42</v>
      </c>
      <c r="G9" s="63">
        <v>296.6</v>
      </c>
      <c r="H9" s="63">
        <v>69.36</v>
      </c>
      <c r="I9" s="63">
        <v>483.65</v>
      </c>
      <c r="J9" s="63">
        <v>5.66</v>
      </c>
      <c r="K9" s="63">
        <v>105.22</v>
      </c>
      <c r="L9" s="63">
        <v>69.96</v>
      </c>
      <c r="N9" s="63">
        <f aca="true" t="shared" si="0" ref="N9:N20">SUM(F9:M9)</f>
        <v>1166.87</v>
      </c>
    </row>
    <row r="10" spans="3:14" ht="11.25">
      <c r="C10" s="82">
        <v>37509</v>
      </c>
      <c r="D10" s="63" t="s">
        <v>145</v>
      </c>
      <c r="E10" s="63">
        <v>4714</v>
      </c>
      <c r="F10" s="63">
        <v>136.42</v>
      </c>
      <c r="G10" s="63">
        <v>296.94</v>
      </c>
      <c r="H10" s="63">
        <v>69.45</v>
      </c>
      <c r="I10" s="63">
        <v>478.25</v>
      </c>
      <c r="J10" s="63">
        <v>5.66</v>
      </c>
      <c r="K10" s="63">
        <v>105.22</v>
      </c>
      <c r="L10" s="63">
        <v>75.36</v>
      </c>
      <c r="N10" s="63">
        <f t="shared" si="0"/>
        <v>1167.2999999999997</v>
      </c>
    </row>
    <row r="11" spans="3:14" ht="11.25">
      <c r="C11" s="84">
        <v>37539</v>
      </c>
      <c r="D11" s="63" t="s">
        <v>146</v>
      </c>
      <c r="E11" s="63">
        <v>4714</v>
      </c>
      <c r="F11" s="63">
        <v>136.42</v>
      </c>
      <c r="G11" s="63">
        <v>296.94</v>
      </c>
      <c r="H11" s="63">
        <v>69.45</v>
      </c>
      <c r="I11" s="63">
        <v>627.48</v>
      </c>
      <c r="J11" s="63">
        <v>5.66</v>
      </c>
      <c r="K11" s="63">
        <v>105.22</v>
      </c>
      <c r="L11" s="63">
        <v>75.36</v>
      </c>
      <c r="N11" s="63">
        <f t="shared" si="0"/>
        <v>1316.53</v>
      </c>
    </row>
    <row r="12" spans="3:14" ht="11.25">
      <c r="C12" s="84">
        <v>37568</v>
      </c>
      <c r="D12" s="63" t="s">
        <v>154</v>
      </c>
      <c r="E12" s="63">
        <v>4714</v>
      </c>
      <c r="F12" s="63">
        <v>136.42</v>
      </c>
      <c r="G12" s="63">
        <v>296.94</v>
      </c>
      <c r="H12" s="63">
        <v>69.44</v>
      </c>
      <c r="I12" s="63">
        <v>627.48</v>
      </c>
      <c r="J12" s="63">
        <v>5.66</v>
      </c>
      <c r="K12" s="63">
        <v>105.22</v>
      </c>
      <c r="L12" s="63">
        <v>75.36</v>
      </c>
      <c r="N12" s="63">
        <f t="shared" si="0"/>
        <v>1316.52</v>
      </c>
    </row>
    <row r="13" spans="3:16" ht="11.25">
      <c r="C13" s="84">
        <v>37600</v>
      </c>
      <c r="D13" s="63" t="s">
        <v>155</v>
      </c>
      <c r="E13" s="63">
        <v>4855</v>
      </c>
      <c r="F13" s="63">
        <v>140.5</v>
      </c>
      <c r="G13" s="63">
        <v>305.68</v>
      </c>
      <c r="H13" s="63">
        <v>71.49</v>
      </c>
      <c r="I13" s="63">
        <v>627.48</v>
      </c>
      <c r="J13" s="63">
        <v>5.83</v>
      </c>
      <c r="K13" s="63">
        <v>108.36</v>
      </c>
      <c r="L13" s="63">
        <v>75.36</v>
      </c>
      <c r="N13" s="63">
        <f t="shared" si="0"/>
        <v>1334.6999999999998</v>
      </c>
      <c r="P13" s="77"/>
    </row>
    <row r="14" spans="3:14" ht="11.25">
      <c r="C14" s="84"/>
      <c r="D14" s="63" t="s">
        <v>109</v>
      </c>
      <c r="N14" s="63">
        <f t="shared" si="0"/>
        <v>0</v>
      </c>
    </row>
    <row r="15" spans="3:14" ht="11.25">
      <c r="C15" s="84"/>
      <c r="D15" s="63" t="s">
        <v>110</v>
      </c>
      <c r="N15" s="63">
        <f t="shared" si="0"/>
        <v>0</v>
      </c>
    </row>
    <row r="16" spans="3:14" ht="11.25">
      <c r="C16" s="84"/>
      <c r="D16" s="63" t="s">
        <v>111</v>
      </c>
      <c r="N16" s="63">
        <f t="shared" si="0"/>
        <v>0</v>
      </c>
    </row>
    <row r="17" spans="4:14" ht="11.25">
      <c r="D17" s="63" t="s">
        <v>112</v>
      </c>
      <c r="N17" s="63">
        <f t="shared" si="0"/>
        <v>0</v>
      </c>
    </row>
    <row r="18" spans="4:14" ht="11.25">
      <c r="D18" s="63" t="s">
        <v>113</v>
      </c>
      <c r="N18" s="63">
        <f t="shared" si="0"/>
        <v>0</v>
      </c>
    </row>
    <row r="19" spans="4:14" ht="11.25">
      <c r="D19" s="63" t="s">
        <v>114</v>
      </c>
      <c r="N19" s="63">
        <f t="shared" si="0"/>
        <v>0</v>
      </c>
    </row>
    <row r="20" spans="4:14" ht="11.25">
      <c r="D20" s="63" t="s">
        <v>115</v>
      </c>
      <c r="N20" s="63">
        <f t="shared" si="0"/>
        <v>0</v>
      </c>
    </row>
    <row r="21" spans="1:15" ht="11.25">
      <c r="A21" s="64"/>
      <c r="B21" s="64"/>
      <c r="C21" s="8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1.25">
      <c r="B22" s="63">
        <f>SUM(B8:B21)</f>
        <v>0</v>
      </c>
      <c r="E22" s="63">
        <f>SUM(E7:E20)</f>
        <v>23711</v>
      </c>
      <c r="F22" s="63">
        <f aca="true" t="shared" si="1" ref="F22:N22">SUM(F7:F20)</f>
        <v>686.18</v>
      </c>
      <c r="G22" s="63">
        <f t="shared" si="1"/>
        <v>1493.1000000000001</v>
      </c>
      <c r="H22" s="63">
        <f t="shared" si="1"/>
        <v>349.19</v>
      </c>
      <c r="I22" s="63">
        <f t="shared" si="1"/>
        <v>2844.34</v>
      </c>
      <c r="J22" s="63">
        <f t="shared" si="1"/>
        <v>28.47</v>
      </c>
      <c r="K22" s="63">
        <f t="shared" si="1"/>
        <v>529.24</v>
      </c>
      <c r="L22" s="63">
        <f t="shared" si="1"/>
        <v>371.40000000000003</v>
      </c>
      <c r="M22" s="63">
        <f t="shared" si="1"/>
        <v>0</v>
      </c>
      <c r="N22" s="63">
        <f t="shared" si="1"/>
        <v>6301.919999999999</v>
      </c>
      <c r="O22" s="63">
        <f>SUM(O7:O20)</f>
        <v>0</v>
      </c>
    </row>
    <row r="24" spans="1:15" ht="6" customHeight="1">
      <c r="A24" s="73"/>
      <c r="B24" s="73"/>
      <c r="C24" s="8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2" ht="11.25">
      <c r="B25" s="80"/>
      <c r="C25" s="86"/>
      <c r="D25" s="66"/>
      <c r="E25" s="67"/>
      <c r="G25" s="68"/>
      <c r="H25" s="68"/>
      <c r="I25" s="67"/>
      <c r="J25" s="67"/>
      <c r="K25" s="68"/>
      <c r="L25" s="69"/>
    </row>
    <row r="26" spans="1:14" ht="12">
      <c r="A26" s="79" t="s">
        <v>129</v>
      </c>
      <c r="C26" s="86"/>
      <c r="N26" s="63">
        <f>SUM(G26:M26)</f>
        <v>0</v>
      </c>
    </row>
    <row r="27" spans="1:14" ht="11.25">
      <c r="A27" s="62"/>
      <c r="C27" s="86"/>
      <c r="D27" s="77"/>
      <c r="N27" s="63">
        <f aca="true" t="shared" si="2" ref="N27:N37">SUM(G27:M27)</f>
        <v>0</v>
      </c>
    </row>
    <row r="28" spans="1:14" ht="11.25">
      <c r="A28" s="62"/>
      <c r="C28" s="86"/>
      <c r="N28" s="63">
        <f t="shared" si="2"/>
        <v>0</v>
      </c>
    </row>
    <row r="29" spans="1:14" ht="11.25">
      <c r="A29" s="62"/>
      <c r="C29" s="86"/>
      <c r="N29" s="63">
        <f t="shared" si="2"/>
        <v>0</v>
      </c>
    </row>
    <row r="30" spans="1:14" ht="11.25">
      <c r="A30" s="62"/>
      <c r="C30" s="86"/>
      <c r="N30" s="63">
        <f t="shared" si="2"/>
        <v>0</v>
      </c>
    </row>
    <row r="31" spans="1:14" ht="11.25">
      <c r="A31" s="62"/>
      <c r="C31" s="86"/>
      <c r="N31" s="63">
        <f t="shared" si="2"/>
        <v>0</v>
      </c>
    </row>
    <row r="32" spans="1:14" ht="11.25">
      <c r="A32" s="62"/>
      <c r="C32" s="86"/>
      <c r="D32" s="81"/>
      <c r="N32" s="63">
        <f t="shared" si="2"/>
        <v>0</v>
      </c>
    </row>
    <row r="33" spans="1:14" ht="11.25">
      <c r="A33" s="62"/>
      <c r="C33" s="86"/>
      <c r="N33" s="63">
        <f t="shared" si="2"/>
        <v>0</v>
      </c>
    </row>
    <row r="34" spans="1:14" ht="11.25">
      <c r="A34" s="62"/>
      <c r="C34" s="86"/>
      <c r="N34" s="63">
        <f t="shared" si="2"/>
        <v>0</v>
      </c>
    </row>
    <row r="35" spans="1:14" ht="11.25">
      <c r="A35" s="62"/>
      <c r="C35" s="86"/>
      <c r="N35" s="63">
        <f t="shared" si="2"/>
        <v>0</v>
      </c>
    </row>
    <row r="36" spans="1:14" ht="11.25">
      <c r="A36" s="62"/>
      <c r="C36" s="86"/>
      <c r="N36" s="63">
        <f t="shared" si="2"/>
        <v>0</v>
      </c>
    </row>
    <row r="37" spans="1:14" ht="11.25">
      <c r="A37" s="62"/>
      <c r="C37" s="86"/>
      <c r="N37" s="63">
        <f t="shared" si="2"/>
        <v>0</v>
      </c>
    </row>
    <row r="38" spans="1:15" ht="11.25">
      <c r="A38" s="64"/>
      <c r="B38" s="64"/>
      <c r="C38" s="85"/>
      <c r="D38" s="64"/>
      <c r="E38" s="65"/>
      <c r="F38" s="64"/>
      <c r="G38" s="70"/>
      <c r="H38" s="70"/>
      <c r="I38" s="65"/>
      <c r="J38" s="65"/>
      <c r="K38" s="70"/>
      <c r="L38" s="65"/>
      <c r="M38" s="64"/>
      <c r="N38" s="64"/>
      <c r="O38" s="64"/>
    </row>
    <row r="39" spans="2:15" ht="11.25">
      <c r="B39" s="63">
        <f>SUM(B26:B38)</f>
        <v>0</v>
      </c>
      <c r="E39" s="63">
        <f>SUM(E26:E37)</f>
        <v>0</v>
      </c>
      <c r="F39" s="63">
        <f aca="true" t="shared" si="3" ref="F39:M39">SUM(F26:F37)</f>
        <v>0</v>
      </c>
      <c r="G39" s="63">
        <f t="shared" si="3"/>
        <v>0</v>
      </c>
      <c r="H39" s="63">
        <f t="shared" si="3"/>
        <v>0</v>
      </c>
      <c r="I39" s="63">
        <f t="shared" si="3"/>
        <v>0</v>
      </c>
      <c r="J39" s="63">
        <f t="shared" si="3"/>
        <v>0</v>
      </c>
      <c r="K39" s="63">
        <f t="shared" si="3"/>
        <v>0</v>
      </c>
      <c r="L39" s="63">
        <f t="shared" si="3"/>
        <v>0</v>
      </c>
      <c r="M39" s="63">
        <f t="shared" si="3"/>
        <v>0</v>
      </c>
      <c r="N39" s="63">
        <f>SUM(N26:N37)</f>
        <v>0</v>
      </c>
      <c r="O39" s="63">
        <f>SUM(O26:O37)</f>
        <v>0</v>
      </c>
    </row>
    <row r="40" spans="4:12" ht="11.25">
      <c r="D40" s="66"/>
      <c r="E40" s="69"/>
      <c r="G40" s="71"/>
      <c r="H40" s="71"/>
      <c r="I40" s="69"/>
      <c r="J40" s="69"/>
      <c r="K40" s="71"/>
      <c r="L40" s="69"/>
    </row>
    <row r="41" spans="5:12" ht="11.25">
      <c r="E41" s="69"/>
      <c r="G41" s="71"/>
      <c r="H41" s="71"/>
      <c r="I41" s="69"/>
      <c r="J41" s="69"/>
      <c r="K41" s="71"/>
      <c r="L41" s="69"/>
    </row>
    <row r="42" spans="1:15" ht="6" customHeight="1">
      <c r="A42" s="73"/>
      <c r="B42" s="73"/>
      <c r="C42" s="8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8" spans="1:15" ht="6" customHeight="1">
      <c r="A48" s="73"/>
      <c r="B48" s="73"/>
      <c r="C48" s="8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ht="11.25">
      <c r="A49" s="78" t="s">
        <v>116</v>
      </c>
    </row>
    <row r="51" spans="1:15" ht="11.25">
      <c r="A51" s="61" t="s">
        <v>132</v>
      </c>
      <c r="E51" s="63">
        <f>+E22</f>
        <v>23711</v>
      </c>
      <c r="F51" s="63">
        <f aca="true" t="shared" si="4" ref="F51:O51">+F22</f>
        <v>686.18</v>
      </c>
      <c r="G51" s="63">
        <f t="shared" si="4"/>
        <v>1493.1000000000001</v>
      </c>
      <c r="H51" s="63">
        <f t="shared" si="4"/>
        <v>349.19</v>
      </c>
      <c r="I51" s="63">
        <f t="shared" si="4"/>
        <v>2844.34</v>
      </c>
      <c r="J51" s="63">
        <f t="shared" si="4"/>
        <v>28.47</v>
      </c>
      <c r="K51" s="63">
        <f t="shared" si="4"/>
        <v>529.24</v>
      </c>
      <c r="L51" s="63">
        <f t="shared" si="4"/>
        <v>371.40000000000003</v>
      </c>
      <c r="M51" s="63">
        <f t="shared" si="4"/>
        <v>0</v>
      </c>
      <c r="N51" s="63">
        <f t="shared" si="4"/>
        <v>6301.919999999999</v>
      </c>
      <c r="O51" s="63">
        <f t="shared" si="4"/>
        <v>0</v>
      </c>
    </row>
    <row r="53" spans="1:15" ht="11.25">
      <c r="A53" s="76" t="s">
        <v>129</v>
      </c>
      <c r="E53" s="63">
        <f>SUM(E39)</f>
        <v>0</v>
      </c>
      <c r="F53" s="63">
        <f aca="true" t="shared" si="5" ref="F53:N53">SUM(F39)</f>
        <v>0</v>
      </c>
      <c r="G53" s="63">
        <f t="shared" si="5"/>
        <v>0</v>
      </c>
      <c r="H53" s="63">
        <f t="shared" si="5"/>
        <v>0</v>
      </c>
      <c r="I53" s="63">
        <f t="shared" si="5"/>
        <v>0</v>
      </c>
      <c r="J53" s="63">
        <f t="shared" si="5"/>
        <v>0</v>
      </c>
      <c r="K53" s="63">
        <f t="shared" si="5"/>
        <v>0</v>
      </c>
      <c r="L53" s="63">
        <f t="shared" si="5"/>
        <v>0</v>
      </c>
      <c r="M53" s="63">
        <f t="shared" si="5"/>
        <v>0</v>
      </c>
      <c r="N53" s="63">
        <f t="shared" si="5"/>
        <v>0</v>
      </c>
      <c r="O53" s="63">
        <f>SUM(O39)</f>
        <v>0</v>
      </c>
    </row>
    <row r="54" spans="1:15" ht="11.25">
      <c r="A54" s="64"/>
      <c r="B54" s="64"/>
      <c r="C54" s="8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5:15" ht="11.25">
      <c r="E55" s="63">
        <f aca="true" t="shared" si="6" ref="E55:O55">SUM(E51:E53)</f>
        <v>23711</v>
      </c>
      <c r="F55" s="63">
        <f t="shared" si="6"/>
        <v>686.18</v>
      </c>
      <c r="G55" s="63">
        <f t="shared" si="6"/>
        <v>1493.1000000000001</v>
      </c>
      <c r="H55" s="63">
        <f t="shared" si="6"/>
        <v>349.19</v>
      </c>
      <c r="I55" s="63">
        <f t="shared" si="6"/>
        <v>2844.34</v>
      </c>
      <c r="J55" s="63">
        <f t="shared" si="6"/>
        <v>28.47</v>
      </c>
      <c r="K55" s="63">
        <f t="shared" si="6"/>
        <v>529.24</v>
      </c>
      <c r="L55" s="63">
        <f t="shared" si="6"/>
        <v>371.40000000000003</v>
      </c>
      <c r="M55" s="63">
        <f t="shared" si="6"/>
        <v>0</v>
      </c>
      <c r="N55" s="63">
        <f t="shared" si="6"/>
        <v>6301.919999999999</v>
      </c>
      <c r="O55" s="63">
        <f t="shared" si="6"/>
        <v>0</v>
      </c>
    </row>
  </sheetData>
  <printOptions gridLines="1"/>
  <pageMargins left="0.75" right="0.75" top="1" bottom="1" header="0.5" footer="0.5"/>
  <pageSetup horizontalDpi="300" verticalDpi="300" orientation="landscape" scale="7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77</v>
      </c>
      <c r="I1" s="22" t="s">
        <v>1</v>
      </c>
    </row>
    <row r="2" spans="1:9" ht="13.5" thickBot="1">
      <c r="A2" s="93" t="s">
        <v>91</v>
      </c>
      <c r="I2" s="23">
        <v>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0</v>
      </c>
    </row>
    <row r="6" spans="1:9" ht="12.75">
      <c r="A6" s="90"/>
      <c r="B6" s="28"/>
      <c r="C6" s="28"/>
      <c r="D6" s="28"/>
      <c r="E6" s="29"/>
      <c r="F6" s="29"/>
      <c r="G6" s="29"/>
      <c r="H6" s="29"/>
      <c r="I6" s="29">
        <f>+I5+E6</f>
        <v>0</v>
      </c>
    </row>
    <row r="7" spans="1:9" ht="12.75">
      <c r="A7" s="90"/>
      <c r="B7" s="28"/>
      <c r="C7" s="28"/>
      <c r="D7" s="28"/>
      <c r="E7" s="29"/>
      <c r="F7" s="29"/>
      <c r="G7" s="29"/>
      <c r="H7" s="29"/>
      <c r="I7" s="29">
        <f>+I6+E7</f>
        <v>0</v>
      </c>
    </row>
    <row r="8" spans="1:9" ht="12.75">
      <c r="A8" s="90"/>
      <c r="B8" s="28"/>
      <c r="C8" s="28"/>
      <c r="D8" s="28"/>
      <c r="E8" s="29"/>
      <c r="F8" s="29"/>
      <c r="G8" s="29"/>
      <c r="H8" s="29"/>
      <c r="I8" s="29">
        <f>+I7+E8</f>
        <v>0</v>
      </c>
    </row>
    <row r="9" spans="1:9" ht="12.75">
      <c r="A9" s="90"/>
      <c r="B9" s="28"/>
      <c r="C9" s="28"/>
      <c r="D9" s="28"/>
      <c r="E9" s="29"/>
      <c r="F9" s="29"/>
      <c r="G9" s="29"/>
      <c r="H9" s="29"/>
      <c r="I9" s="29">
        <f>+I8+E9</f>
        <v>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90"/>
      <c r="B12" s="29"/>
      <c r="C12" s="30"/>
      <c r="D12" s="30"/>
      <c r="E12" s="29"/>
      <c r="F12" s="29"/>
      <c r="G12" s="29"/>
      <c r="H12" s="29"/>
      <c r="I12" s="29">
        <f>+I9-E12-F12-G12-H12</f>
        <v>0</v>
      </c>
    </row>
    <row r="13" spans="1:9" ht="12.75">
      <c r="A13" s="89"/>
      <c r="B13" s="29"/>
      <c r="C13" s="30"/>
      <c r="D13" s="30"/>
      <c r="E13" s="29"/>
      <c r="F13" s="29"/>
      <c r="G13" s="29"/>
      <c r="H13" s="29"/>
      <c r="I13" s="29">
        <f>+I12-E13-F13-G13-H13</f>
        <v>0</v>
      </c>
    </row>
    <row r="14" spans="1:9" ht="12.75">
      <c r="A14" s="90"/>
      <c r="B14" s="29"/>
      <c r="C14" s="29"/>
      <c r="D14" s="29"/>
      <c r="E14" s="29"/>
      <c r="F14" s="29"/>
      <c r="G14" s="29"/>
      <c r="H14" s="29"/>
      <c r="I14" s="29">
        <f aca="true" t="shared" si="0" ref="I14:I34">+I13-E14-F14-G14-H14</f>
        <v>0</v>
      </c>
    </row>
    <row r="15" spans="1:9" ht="12.75">
      <c r="A15" s="90"/>
      <c r="B15" s="29"/>
      <c r="C15" s="29"/>
      <c r="D15" s="29"/>
      <c r="E15" s="29"/>
      <c r="F15" s="29"/>
      <c r="G15" s="29"/>
      <c r="H15" s="29"/>
      <c r="I15" s="29">
        <f t="shared" si="0"/>
        <v>0</v>
      </c>
    </row>
    <row r="16" spans="1:9" ht="12.75">
      <c r="A16" s="90"/>
      <c r="B16" s="29"/>
      <c r="C16" s="29"/>
      <c r="D16" s="29"/>
      <c r="E16" s="29"/>
      <c r="F16" s="29"/>
      <c r="G16" s="29"/>
      <c r="H16" s="29"/>
      <c r="I16" s="29">
        <f t="shared" si="0"/>
        <v>0</v>
      </c>
    </row>
    <row r="17" spans="1:9" ht="12.75">
      <c r="A17" s="90"/>
      <c r="B17" s="29"/>
      <c r="C17" s="29"/>
      <c r="D17" s="29"/>
      <c r="E17" s="29"/>
      <c r="F17" s="29"/>
      <c r="G17" s="29"/>
      <c r="H17" s="29"/>
      <c r="I17" s="29">
        <f t="shared" si="0"/>
        <v>0</v>
      </c>
    </row>
    <row r="18" spans="1:9" ht="12.75">
      <c r="A18" s="90"/>
      <c r="B18" s="29"/>
      <c r="C18" s="29"/>
      <c r="D18" s="29"/>
      <c r="E18" s="29"/>
      <c r="F18" s="29"/>
      <c r="G18" s="29"/>
      <c r="H18" s="29"/>
      <c r="I18" s="29">
        <f t="shared" si="0"/>
        <v>0</v>
      </c>
    </row>
    <row r="19" spans="1:9" ht="12.75">
      <c r="A19" s="90"/>
      <c r="B19" s="29"/>
      <c r="C19" s="29"/>
      <c r="D19" s="29"/>
      <c r="E19" s="29"/>
      <c r="F19" s="29"/>
      <c r="G19" s="29"/>
      <c r="H19" s="29"/>
      <c r="I19" s="29">
        <f t="shared" si="0"/>
        <v>0</v>
      </c>
    </row>
    <row r="20" spans="1:9" ht="12.75">
      <c r="A20" s="90"/>
      <c r="B20" s="29"/>
      <c r="C20" s="29"/>
      <c r="D20" s="29"/>
      <c r="E20" s="29"/>
      <c r="F20" s="29"/>
      <c r="G20" s="29"/>
      <c r="H20" s="29"/>
      <c r="I20" s="29">
        <f t="shared" si="0"/>
        <v>0</v>
      </c>
    </row>
    <row r="21" spans="1:9" ht="12.75">
      <c r="A21" s="90"/>
      <c r="B21" s="29"/>
      <c r="C21" s="29"/>
      <c r="D21" s="29"/>
      <c r="E21" s="29"/>
      <c r="F21" s="29"/>
      <c r="G21" s="29"/>
      <c r="H21" s="29"/>
      <c r="I21" s="29">
        <f t="shared" si="0"/>
        <v>0</v>
      </c>
    </row>
    <row r="22" spans="1:9" ht="12.75">
      <c r="A22" s="90"/>
      <c r="B22" s="29"/>
      <c r="C22" s="29"/>
      <c r="D22" s="29"/>
      <c r="E22" s="29"/>
      <c r="F22" s="29"/>
      <c r="G22" s="29"/>
      <c r="H22" s="29"/>
      <c r="I22" s="29">
        <f t="shared" si="0"/>
        <v>0</v>
      </c>
    </row>
    <row r="23" spans="1:9" ht="12.75">
      <c r="A23" s="90"/>
      <c r="B23" s="29"/>
      <c r="C23" s="29"/>
      <c r="D23" s="29"/>
      <c r="E23" s="29"/>
      <c r="F23" s="29"/>
      <c r="G23" s="29"/>
      <c r="H23" s="29"/>
      <c r="I23" s="29">
        <f t="shared" si="0"/>
        <v>0</v>
      </c>
    </row>
    <row r="24" spans="1:9" ht="12.75">
      <c r="A24" s="90"/>
      <c r="B24" s="29"/>
      <c r="C24" s="29"/>
      <c r="D24" s="29"/>
      <c r="E24" s="29"/>
      <c r="F24" s="29"/>
      <c r="G24" s="29"/>
      <c r="H24" s="29"/>
      <c r="I24" s="29">
        <f t="shared" si="0"/>
        <v>0</v>
      </c>
    </row>
    <row r="25" spans="1:9" ht="12.75">
      <c r="A25" s="90"/>
      <c r="B25" s="29"/>
      <c r="C25" s="29"/>
      <c r="D25" s="29"/>
      <c r="E25" s="29"/>
      <c r="F25" s="29"/>
      <c r="G25" s="29"/>
      <c r="H25" s="29"/>
      <c r="I25" s="29">
        <f t="shared" si="0"/>
        <v>0</v>
      </c>
    </row>
    <row r="26" spans="1:9" ht="12.75">
      <c r="A26" s="90"/>
      <c r="B26" s="29"/>
      <c r="C26" s="29"/>
      <c r="D26" s="29"/>
      <c r="E26" s="29"/>
      <c r="F26" s="29"/>
      <c r="G26" s="29"/>
      <c r="H26" s="29"/>
      <c r="I26" s="29">
        <f t="shared" si="0"/>
        <v>0</v>
      </c>
    </row>
    <row r="27" spans="1:9" ht="12.75">
      <c r="A27" s="90"/>
      <c r="B27" s="29"/>
      <c r="C27" s="29"/>
      <c r="D27" s="29"/>
      <c r="E27" s="29"/>
      <c r="F27" s="29"/>
      <c r="G27" s="29"/>
      <c r="H27" s="29"/>
      <c r="I27" s="29">
        <f t="shared" si="0"/>
        <v>0</v>
      </c>
    </row>
    <row r="28" spans="1:9" ht="12.75">
      <c r="A28" s="90"/>
      <c r="B28" s="29"/>
      <c r="C28" s="29"/>
      <c r="D28" s="29"/>
      <c r="E28" s="29"/>
      <c r="F28" s="29"/>
      <c r="G28" s="29"/>
      <c r="H28" s="29"/>
      <c r="I28" s="29">
        <f t="shared" si="0"/>
        <v>0</v>
      </c>
    </row>
    <row r="29" spans="1:9" ht="12.75">
      <c r="A29" s="90"/>
      <c r="B29" s="29"/>
      <c r="C29" s="29"/>
      <c r="D29" s="29"/>
      <c r="E29" s="29"/>
      <c r="F29" s="29"/>
      <c r="G29" s="29"/>
      <c r="H29" s="29"/>
      <c r="I29" s="29">
        <f t="shared" si="0"/>
        <v>0</v>
      </c>
    </row>
    <row r="30" spans="1:9" ht="12.75">
      <c r="A30" s="90"/>
      <c r="B30" s="29"/>
      <c r="C30" s="29"/>
      <c r="D30" s="29"/>
      <c r="E30" s="29"/>
      <c r="F30" s="29"/>
      <c r="G30" s="29"/>
      <c r="H30" s="29"/>
      <c r="I30" s="29">
        <f t="shared" si="0"/>
        <v>0</v>
      </c>
    </row>
    <row r="31" spans="1:9" ht="12.75">
      <c r="A31" s="90"/>
      <c r="B31" s="29"/>
      <c r="C31" s="29"/>
      <c r="D31" s="29"/>
      <c r="E31" s="29"/>
      <c r="F31" s="29"/>
      <c r="G31" s="29"/>
      <c r="H31" s="29"/>
      <c r="I31" s="29">
        <f t="shared" si="0"/>
        <v>0</v>
      </c>
    </row>
    <row r="32" spans="1:9" ht="12.75">
      <c r="A32" s="90"/>
      <c r="B32" s="29"/>
      <c r="C32" s="29"/>
      <c r="D32" s="29"/>
      <c r="E32" s="29"/>
      <c r="F32" s="29"/>
      <c r="G32" s="29"/>
      <c r="H32" s="29"/>
      <c r="I32" s="29">
        <f t="shared" si="0"/>
        <v>0</v>
      </c>
    </row>
    <row r="33" spans="1:9" ht="12.75">
      <c r="A33" s="90"/>
      <c r="B33" s="29"/>
      <c r="C33" s="29"/>
      <c r="D33" s="29"/>
      <c r="E33" s="29"/>
      <c r="F33" s="29"/>
      <c r="G33" s="29"/>
      <c r="H33" s="29"/>
      <c r="I33" s="29">
        <f t="shared" si="0"/>
        <v>0</v>
      </c>
    </row>
    <row r="34" spans="1:9" ht="13.5" thickBot="1">
      <c r="A34" s="95"/>
      <c r="B34" s="23"/>
      <c r="C34" s="23"/>
      <c r="D34" s="23"/>
      <c r="E34" s="23"/>
      <c r="F34" s="23"/>
      <c r="G34" s="23"/>
      <c r="H34" s="23"/>
      <c r="I34" s="23">
        <f t="shared" si="0"/>
        <v>0</v>
      </c>
    </row>
    <row r="35" spans="1:9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</oddHeader>
    <oddFooter>&amp;L0054 2000-2001 GRANT DEVELOPMENT
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workbookViewId="0" topLeftCell="A1">
      <pane ySplit="11" topLeftCell="BM21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130</v>
      </c>
      <c r="I1" s="22" t="s">
        <v>1</v>
      </c>
    </row>
    <row r="2" spans="1:9" ht="13.5" thickBot="1">
      <c r="A2" s="93" t="s">
        <v>132</v>
      </c>
      <c r="I2" s="23">
        <v>56568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56568</v>
      </c>
    </row>
    <row r="6" spans="1:9" ht="12.75">
      <c r="A6" s="90"/>
      <c r="B6" s="28"/>
      <c r="C6" s="28"/>
      <c r="D6" s="28"/>
      <c r="E6" s="29"/>
      <c r="F6" s="29"/>
      <c r="G6" s="29"/>
      <c r="H6" s="29"/>
      <c r="I6" s="29">
        <f>+I5+E6</f>
        <v>56568</v>
      </c>
    </row>
    <row r="7" spans="1:9" ht="12.75">
      <c r="A7" s="90"/>
      <c r="B7" s="28"/>
      <c r="C7" s="28"/>
      <c r="D7" s="28"/>
      <c r="E7" s="29"/>
      <c r="F7" s="29"/>
      <c r="G7" s="29"/>
      <c r="H7" s="29"/>
      <c r="I7" s="29">
        <f>+I6+E7</f>
        <v>56568</v>
      </c>
    </row>
    <row r="8" spans="1:9" ht="12.75">
      <c r="A8" s="90"/>
      <c r="B8" s="28"/>
      <c r="C8" s="28"/>
      <c r="D8" s="28"/>
      <c r="E8" s="29"/>
      <c r="F8" s="29"/>
      <c r="G8" s="29"/>
      <c r="H8" s="29"/>
      <c r="I8" s="29">
        <f>+I7+E8</f>
        <v>56568</v>
      </c>
    </row>
    <row r="9" spans="1:9" ht="12.75">
      <c r="A9" s="90"/>
      <c r="B9" s="28"/>
      <c r="C9" s="28"/>
      <c r="D9" s="28"/>
      <c r="E9" s="29"/>
      <c r="F9" s="29"/>
      <c r="G9" s="29"/>
      <c r="H9" s="29"/>
      <c r="I9" s="29">
        <f>+I8+E9</f>
        <v>56568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90"/>
      <c r="B12" s="29"/>
      <c r="C12" s="30"/>
      <c r="D12" s="30"/>
      <c r="E12" s="29">
        <f>SUM(PAYROLL!E22)</f>
        <v>23711</v>
      </c>
      <c r="F12" s="29"/>
      <c r="G12" s="29"/>
      <c r="H12" s="29"/>
      <c r="I12" s="29">
        <f>+I9-E12-F12-G12-H12</f>
        <v>32857</v>
      </c>
    </row>
    <row r="13" spans="1:9" ht="12.75">
      <c r="A13" s="89"/>
      <c r="B13" s="29"/>
      <c r="C13" s="30"/>
      <c r="D13" s="30"/>
      <c r="E13" s="29"/>
      <c r="F13" s="29"/>
      <c r="G13" s="29"/>
      <c r="H13" s="29"/>
      <c r="I13" s="29">
        <f>+I12-E13-F13-G13-H13</f>
        <v>32857</v>
      </c>
    </row>
    <row r="14" spans="1:9" ht="12.75">
      <c r="A14" s="90"/>
      <c r="B14" s="29"/>
      <c r="C14" s="29"/>
      <c r="D14" s="29"/>
      <c r="E14" s="29"/>
      <c r="F14" s="29"/>
      <c r="G14" s="29"/>
      <c r="H14" s="29"/>
      <c r="I14" s="29">
        <f aca="true" t="shared" si="0" ref="I14:I34">+I13-E14-F14-G14-H14</f>
        <v>32857</v>
      </c>
    </row>
    <row r="15" spans="1:9" ht="12.75">
      <c r="A15" s="90"/>
      <c r="B15" s="29"/>
      <c r="C15" s="29"/>
      <c r="D15" s="29"/>
      <c r="E15" s="29"/>
      <c r="F15" s="29"/>
      <c r="G15" s="29"/>
      <c r="H15" s="29"/>
      <c r="I15" s="29">
        <f t="shared" si="0"/>
        <v>32857</v>
      </c>
    </row>
    <row r="16" spans="1:9" ht="12.75">
      <c r="A16" s="90"/>
      <c r="B16" s="29"/>
      <c r="C16" s="29"/>
      <c r="D16" s="29"/>
      <c r="E16" s="29"/>
      <c r="F16" s="29"/>
      <c r="G16" s="29"/>
      <c r="H16" s="29"/>
      <c r="I16" s="29">
        <f t="shared" si="0"/>
        <v>32857</v>
      </c>
    </row>
    <row r="17" spans="1:9" ht="12.75">
      <c r="A17" s="90"/>
      <c r="B17" s="29"/>
      <c r="C17" s="29"/>
      <c r="D17" s="29"/>
      <c r="E17" s="29"/>
      <c r="F17" s="29"/>
      <c r="G17" s="29"/>
      <c r="H17" s="29"/>
      <c r="I17" s="29">
        <f t="shared" si="0"/>
        <v>32857</v>
      </c>
    </row>
    <row r="18" spans="1:9" ht="12.75">
      <c r="A18" s="90"/>
      <c r="B18" s="29"/>
      <c r="C18" s="29"/>
      <c r="D18" s="29"/>
      <c r="E18" s="29"/>
      <c r="F18" s="29"/>
      <c r="G18" s="29"/>
      <c r="H18" s="29"/>
      <c r="I18" s="29">
        <f t="shared" si="0"/>
        <v>32857</v>
      </c>
    </row>
    <row r="19" spans="1:9" ht="12.75">
      <c r="A19" s="90"/>
      <c r="B19" s="29"/>
      <c r="C19" s="29"/>
      <c r="D19" s="29"/>
      <c r="E19" s="29"/>
      <c r="F19" s="29"/>
      <c r="G19" s="29"/>
      <c r="H19" s="29"/>
      <c r="I19" s="29">
        <f t="shared" si="0"/>
        <v>32857</v>
      </c>
    </row>
    <row r="20" spans="1:9" ht="12.75">
      <c r="A20" s="90"/>
      <c r="B20" s="29"/>
      <c r="C20" s="29"/>
      <c r="D20" s="29"/>
      <c r="E20" s="29"/>
      <c r="F20" s="29"/>
      <c r="G20" s="29"/>
      <c r="H20" s="29"/>
      <c r="I20" s="29">
        <f t="shared" si="0"/>
        <v>32857</v>
      </c>
    </row>
    <row r="21" spans="1:9" ht="12.75">
      <c r="A21" s="90"/>
      <c r="B21" s="29"/>
      <c r="C21" s="29"/>
      <c r="D21" s="29"/>
      <c r="E21" s="29"/>
      <c r="F21" s="29"/>
      <c r="G21" s="29"/>
      <c r="H21" s="29"/>
      <c r="I21" s="29">
        <f t="shared" si="0"/>
        <v>32857</v>
      </c>
    </row>
    <row r="22" spans="1:9" ht="12.75">
      <c r="A22" s="90"/>
      <c r="B22" s="29"/>
      <c r="C22" s="29"/>
      <c r="D22" s="29"/>
      <c r="E22" s="29"/>
      <c r="F22" s="29"/>
      <c r="G22" s="29"/>
      <c r="H22" s="29"/>
      <c r="I22" s="29">
        <f t="shared" si="0"/>
        <v>32857</v>
      </c>
    </row>
    <row r="23" spans="1:9" ht="12.75">
      <c r="A23" s="90"/>
      <c r="B23" s="29"/>
      <c r="C23" s="29"/>
      <c r="D23" s="29"/>
      <c r="E23" s="29"/>
      <c r="F23" s="29"/>
      <c r="G23" s="29"/>
      <c r="H23" s="29"/>
      <c r="I23" s="29">
        <f t="shared" si="0"/>
        <v>32857</v>
      </c>
    </row>
    <row r="24" spans="1:9" ht="12.75">
      <c r="A24" s="90"/>
      <c r="B24" s="29"/>
      <c r="C24" s="29"/>
      <c r="D24" s="29"/>
      <c r="E24" s="29"/>
      <c r="F24" s="29"/>
      <c r="G24" s="29"/>
      <c r="H24" s="29"/>
      <c r="I24" s="29">
        <f t="shared" si="0"/>
        <v>32857</v>
      </c>
    </row>
    <row r="25" spans="1:9" ht="12.75">
      <c r="A25" s="90"/>
      <c r="B25" s="29"/>
      <c r="C25" s="29"/>
      <c r="D25" s="29"/>
      <c r="E25" s="29"/>
      <c r="F25" s="29"/>
      <c r="G25" s="29"/>
      <c r="H25" s="29"/>
      <c r="I25" s="29">
        <f t="shared" si="0"/>
        <v>32857</v>
      </c>
    </row>
    <row r="26" spans="1:9" ht="12.75">
      <c r="A26" s="90"/>
      <c r="B26" s="29"/>
      <c r="C26" s="29"/>
      <c r="D26" s="29"/>
      <c r="E26" s="29"/>
      <c r="F26" s="29"/>
      <c r="G26" s="29"/>
      <c r="H26" s="29"/>
      <c r="I26" s="29">
        <f t="shared" si="0"/>
        <v>32857</v>
      </c>
    </row>
    <row r="27" spans="1:9" ht="12.75">
      <c r="A27" s="90"/>
      <c r="B27" s="29"/>
      <c r="C27" s="29"/>
      <c r="D27" s="29"/>
      <c r="E27" s="29"/>
      <c r="F27" s="29"/>
      <c r="G27" s="29"/>
      <c r="H27" s="29"/>
      <c r="I27" s="29">
        <f t="shared" si="0"/>
        <v>32857</v>
      </c>
    </row>
    <row r="28" spans="1:9" ht="12.75">
      <c r="A28" s="90"/>
      <c r="B28" s="29"/>
      <c r="C28" s="29"/>
      <c r="D28" s="29"/>
      <c r="E28" s="29"/>
      <c r="F28" s="29"/>
      <c r="G28" s="29"/>
      <c r="H28" s="29"/>
      <c r="I28" s="29">
        <f t="shared" si="0"/>
        <v>32857</v>
      </c>
    </row>
    <row r="29" spans="1:9" ht="12.75">
      <c r="A29" s="90"/>
      <c r="B29" s="29"/>
      <c r="C29" s="29"/>
      <c r="D29" s="29"/>
      <c r="E29" s="29"/>
      <c r="F29" s="29"/>
      <c r="G29" s="29"/>
      <c r="H29" s="29"/>
      <c r="I29" s="29">
        <f t="shared" si="0"/>
        <v>32857</v>
      </c>
    </row>
    <row r="30" spans="1:9" ht="12.75">
      <c r="A30" s="90"/>
      <c r="B30" s="29"/>
      <c r="C30" s="29"/>
      <c r="D30" s="29"/>
      <c r="E30" s="29"/>
      <c r="F30" s="29"/>
      <c r="G30" s="29"/>
      <c r="H30" s="29"/>
      <c r="I30" s="29">
        <f t="shared" si="0"/>
        <v>32857</v>
      </c>
    </row>
    <row r="31" spans="1:9" ht="12.75">
      <c r="A31" s="90"/>
      <c r="B31" s="29"/>
      <c r="C31" s="29"/>
      <c r="D31" s="29"/>
      <c r="E31" s="29"/>
      <c r="F31" s="29"/>
      <c r="G31" s="29"/>
      <c r="H31" s="29"/>
      <c r="I31" s="29">
        <f t="shared" si="0"/>
        <v>32857</v>
      </c>
    </row>
    <row r="32" spans="1:9" ht="12.75">
      <c r="A32" s="90"/>
      <c r="B32" s="29"/>
      <c r="C32" s="29"/>
      <c r="D32" s="29"/>
      <c r="E32" s="29"/>
      <c r="F32" s="29"/>
      <c r="G32" s="29"/>
      <c r="H32" s="29"/>
      <c r="I32" s="29">
        <f t="shared" si="0"/>
        <v>32857</v>
      </c>
    </row>
    <row r="33" spans="1:9" ht="12.75">
      <c r="A33" s="90"/>
      <c r="B33" s="29"/>
      <c r="C33" s="29"/>
      <c r="D33" s="29"/>
      <c r="E33" s="29"/>
      <c r="F33" s="29"/>
      <c r="G33" s="29"/>
      <c r="H33" s="29"/>
      <c r="I33" s="29">
        <f t="shared" si="0"/>
        <v>32857</v>
      </c>
    </row>
    <row r="34" spans="1:9" ht="13.5" thickBot="1">
      <c r="A34" s="95"/>
      <c r="B34" s="23"/>
      <c r="C34" s="23"/>
      <c r="D34" s="23"/>
      <c r="E34" s="23"/>
      <c r="F34" s="23"/>
      <c r="G34" s="23"/>
      <c r="H34" s="23"/>
      <c r="I34" s="23">
        <f t="shared" si="0"/>
        <v>32857</v>
      </c>
    </row>
    <row r="35" spans="1:9" ht="13.5" thickBot="1">
      <c r="A35" s="95"/>
      <c r="B35" s="23" t="s">
        <v>170</v>
      </c>
      <c r="C35" s="23"/>
      <c r="D35" s="23"/>
      <c r="E35" s="23">
        <f>SUM(E12:E34)</f>
        <v>23711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23711</v>
      </c>
    </row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&amp;C&amp;A</oddHeader>
    <oddFooter>&amp;L0054 2000-2001 GRANT DEVELOPMENT
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84</v>
      </c>
      <c r="I1" s="22" t="s">
        <v>1</v>
      </c>
    </row>
    <row r="2" spans="1:9" ht="13.5" thickBot="1">
      <c r="A2" s="93" t="s">
        <v>85</v>
      </c>
      <c r="I2" s="23">
        <v>16511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16511</v>
      </c>
    </row>
    <row r="6" spans="1:9" ht="12.75">
      <c r="A6" s="90"/>
      <c r="B6" s="28"/>
      <c r="C6" s="28"/>
      <c r="D6" s="28"/>
      <c r="E6" s="29"/>
      <c r="F6" s="29"/>
      <c r="G6" s="29"/>
      <c r="H6" s="29"/>
      <c r="I6" s="29">
        <f>+I5+E6</f>
        <v>16511</v>
      </c>
    </row>
    <row r="7" spans="1:9" ht="12.75">
      <c r="A7" s="90"/>
      <c r="B7" s="28"/>
      <c r="C7" s="28"/>
      <c r="D7" s="28"/>
      <c r="E7" s="29"/>
      <c r="F7" s="29"/>
      <c r="G7" s="29"/>
      <c r="H7" s="29"/>
      <c r="I7" s="29">
        <f>+I6+E7</f>
        <v>16511</v>
      </c>
    </row>
    <row r="8" spans="1:9" ht="12.75">
      <c r="A8" s="90"/>
      <c r="B8" s="28"/>
      <c r="C8" s="28"/>
      <c r="D8" s="28"/>
      <c r="E8" s="29"/>
      <c r="F8" s="29"/>
      <c r="G8" s="29"/>
      <c r="H8" s="29"/>
      <c r="I8" s="29">
        <f>+I7+E8</f>
        <v>16511</v>
      </c>
    </row>
    <row r="9" spans="1:9" ht="12.75">
      <c r="A9" s="90"/>
      <c r="B9" s="28"/>
      <c r="C9" s="28"/>
      <c r="D9" s="28"/>
      <c r="E9" s="29"/>
      <c r="F9" s="29"/>
      <c r="G9" s="29"/>
      <c r="H9" s="29"/>
      <c r="I9" s="29">
        <f>+I8+E9</f>
        <v>16511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91"/>
      <c r="B12" s="34" t="s">
        <v>169</v>
      </c>
      <c r="C12" s="37"/>
      <c r="D12" s="37"/>
      <c r="E12" s="105">
        <f>SUM(PAYROLL!F55)</f>
        <v>686.18</v>
      </c>
      <c r="F12" s="38"/>
      <c r="G12" s="38"/>
      <c r="H12" s="38"/>
      <c r="I12" s="105">
        <f>+I9-E12-F12-G12-H12</f>
        <v>15824.82</v>
      </c>
    </row>
    <row r="13" spans="1:9" ht="12.75">
      <c r="A13" s="90"/>
      <c r="B13" s="29" t="s">
        <v>150</v>
      </c>
      <c r="C13" s="30"/>
      <c r="D13" s="30"/>
      <c r="E13" s="105">
        <f>SUM(PAYROLL!G55)</f>
        <v>1493.1000000000001</v>
      </c>
      <c r="F13" s="29"/>
      <c r="G13" s="29"/>
      <c r="H13" s="29"/>
      <c r="I13" s="29">
        <f>+I9-E13-F13-G13-H13</f>
        <v>15017.9</v>
      </c>
    </row>
    <row r="14" spans="1:9" ht="12.75">
      <c r="A14" s="89"/>
      <c r="B14" s="29" t="s">
        <v>117</v>
      </c>
      <c r="C14" s="30"/>
      <c r="D14" s="30"/>
      <c r="E14" s="29"/>
      <c r="F14" s="29"/>
      <c r="G14" s="29"/>
      <c r="H14" s="29"/>
      <c r="I14" s="29">
        <f>+I13-E14-F14-G14-H14</f>
        <v>15017.9</v>
      </c>
    </row>
    <row r="15" spans="1:9" ht="12.75">
      <c r="A15" s="89"/>
      <c r="B15" s="29" t="s">
        <v>148</v>
      </c>
      <c r="C15" s="30"/>
      <c r="D15" s="30"/>
      <c r="E15" s="29">
        <f>SUM(PAYROLL!H55)</f>
        <v>349.19</v>
      </c>
      <c r="F15" s="29"/>
      <c r="G15" s="29"/>
      <c r="H15" s="29"/>
      <c r="I15" s="29">
        <f>+I14-E15-F15-G15-H15</f>
        <v>14668.71</v>
      </c>
    </row>
    <row r="16" spans="1:9" ht="12.75">
      <c r="A16" s="90"/>
      <c r="B16" s="29" t="s">
        <v>118</v>
      </c>
      <c r="C16" s="29"/>
      <c r="D16" s="29"/>
      <c r="E16" s="29"/>
      <c r="F16" s="29"/>
      <c r="G16" s="29"/>
      <c r="H16" s="29"/>
      <c r="I16" s="29">
        <f>+I14-E16-F16-G16-H16</f>
        <v>15017.9</v>
      </c>
    </row>
    <row r="17" spans="1:9" ht="12.75">
      <c r="A17" s="90"/>
      <c r="B17" s="30" t="s">
        <v>151</v>
      </c>
      <c r="C17" s="29"/>
      <c r="D17" s="29"/>
      <c r="E17" s="29">
        <f>SUM(PAYROLL!I55)</f>
        <v>2844.34</v>
      </c>
      <c r="F17" s="29"/>
      <c r="G17" s="29"/>
      <c r="H17" s="29"/>
      <c r="I17" s="29">
        <f>+I15-E17-F17-G17-H17</f>
        <v>11824.369999999999</v>
      </c>
    </row>
    <row r="18" spans="1:9" ht="12.75">
      <c r="A18" s="90"/>
      <c r="B18" s="29" t="s">
        <v>119</v>
      </c>
      <c r="C18" s="29"/>
      <c r="D18" s="29"/>
      <c r="E18" s="29"/>
      <c r="F18" s="29"/>
      <c r="G18" s="29"/>
      <c r="H18" s="29"/>
      <c r="I18" s="29">
        <f>+I16-E18-F18-G18-H18</f>
        <v>15017.9</v>
      </c>
    </row>
    <row r="19" spans="1:9" ht="12.75">
      <c r="A19" s="90"/>
      <c r="B19" s="29" t="s">
        <v>86</v>
      </c>
      <c r="C19" s="29"/>
      <c r="D19" s="29"/>
      <c r="E19" s="29"/>
      <c r="F19" s="29"/>
      <c r="G19" s="29"/>
      <c r="H19" s="29"/>
      <c r="I19" s="29">
        <f aca="true" t="shared" si="0" ref="I19:I25">+I18-E19-F19-G19-H19</f>
        <v>15017.9</v>
      </c>
    </row>
    <row r="20" spans="1:9" ht="12.75">
      <c r="A20" s="90"/>
      <c r="B20" s="30" t="s">
        <v>149</v>
      </c>
      <c r="C20" s="29"/>
      <c r="D20" s="29"/>
      <c r="E20" s="29">
        <f>SUM(PAYROLL!J55)</f>
        <v>28.47</v>
      </c>
      <c r="F20" s="29"/>
      <c r="G20" s="29"/>
      <c r="H20" s="29"/>
      <c r="I20" s="29">
        <f t="shared" si="0"/>
        <v>14989.43</v>
      </c>
    </row>
    <row r="21" spans="1:9" ht="12.75">
      <c r="A21" s="90"/>
      <c r="B21" s="29" t="s">
        <v>120</v>
      </c>
      <c r="C21" s="29"/>
      <c r="D21" s="29"/>
      <c r="E21" s="29"/>
      <c r="F21" s="29"/>
      <c r="G21" s="29"/>
      <c r="H21" s="29"/>
      <c r="I21" s="29">
        <f t="shared" si="0"/>
        <v>14989.43</v>
      </c>
    </row>
    <row r="22" spans="1:9" ht="12.75">
      <c r="A22" s="90"/>
      <c r="B22" s="107" t="s">
        <v>87</v>
      </c>
      <c r="C22" s="29"/>
      <c r="D22" s="29"/>
      <c r="E22" s="29"/>
      <c r="F22" s="29"/>
      <c r="G22" s="29"/>
      <c r="H22" s="29"/>
      <c r="I22" s="29">
        <f t="shared" si="0"/>
        <v>14989.43</v>
      </c>
    </row>
    <row r="23" spans="1:9" ht="12.75">
      <c r="A23" s="90"/>
      <c r="B23" s="29" t="s">
        <v>152</v>
      </c>
      <c r="C23" s="29"/>
      <c r="D23" s="29"/>
      <c r="E23" s="29">
        <v>529.24</v>
      </c>
      <c r="F23" s="29"/>
      <c r="G23" s="29"/>
      <c r="H23" s="29"/>
      <c r="I23" s="29">
        <f t="shared" si="0"/>
        <v>14460.19</v>
      </c>
    </row>
    <row r="24" spans="1:9" ht="12.75">
      <c r="A24" s="90"/>
      <c r="B24" s="29" t="s">
        <v>153</v>
      </c>
      <c r="C24" s="29"/>
      <c r="D24" s="29"/>
      <c r="E24" s="29">
        <v>371.4</v>
      </c>
      <c r="F24" s="29"/>
      <c r="G24" s="29"/>
      <c r="H24" s="29"/>
      <c r="I24" s="29">
        <f t="shared" si="0"/>
        <v>14088.79</v>
      </c>
    </row>
    <row r="25" spans="1:9" ht="12.75">
      <c r="A25" s="90"/>
      <c r="B25" s="107">
        <v>38200</v>
      </c>
      <c r="C25" s="29"/>
      <c r="D25" s="29"/>
      <c r="E25" s="29"/>
      <c r="F25" s="29"/>
      <c r="G25" s="29"/>
      <c r="H25" s="29"/>
      <c r="I25" s="29">
        <f t="shared" si="0"/>
        <v>14088.79</v>
      </c>
    </row>
    <row r="26" spans="1:9" ht="12.75">
      <c r="A26" s="90"/>
      <c r="B26" s="29"/>
      <c r="C26" s="29"/>
      <c r="D26" s="29"/>
      <c r="E26" s="29"/>
      <c r="F26" s="29"/>
      <c r="G26" s="29"/>
      <c r="H26" s="29"/>
      <c r="I26" s="29"/>
    </row>
    <row r="27" spans="1:9" ht="12.75">
      <c r="A27" s="90"/>
      <c r="B27" s="29" t="s">
        <v>122</v>
      </c>
      <c r="C27" s="29"/>
      <c r="D27" s="29"/>
      <c r="E27" s="29"/>
      <c r="F27" s="29"/>
      <c r="G27" s="29"/>
      <c r="H27" s="29"/>
      <c r="I27" s="29"/>
    </row>
    <row r="28" spans="1:9" ht="12.75">
      <c r="A28" s="90"/>
      <c r="B28" s="29"/>
      <c r="C28" s="29"/>
      <c r="D28" s="29"/>
      <c r="E28" s="29"/>
      <c r="F28" s="29"/>
      <c r="G28" s="29"/>
      <c r="H28" s="29"/>
      <c r="I28" s="29"/>
    </row>
    <row r="29" spans="1:9" ht="13.5" thickBot="1">
      <c r="A29" s="95"/>
      <c r="B29" s="23"/>
      <c r="C29" s="23"/>
      <c r="D29" s="23"/>
      <c r="E29" s="23"/>
      <c r="F29" s="23"/>
      <c r="G29" s="23"/>
      <c r="H29" s="23"/>
      <c r="I29" s="23"/>
    </row>
    <row r="30" spans="1:9" ht="13.5" thickBot="1">
      <c r="A30" s="95"/>
      <c r="B30" s="23"/>
      <c r="C30" s="23"/>
      <c r="D30" s="23"/>
      <c r="E30" s="23">
        <f>SUM(E12:E29)</f>
        <v>6301.92</v>
      </c>
      <c r="F30" s="23">
        <f>SUM(F13:F29)</f>
        <v>0</v>
      </c>
      <c r="G30" s="23">
        <f>SUM(G13:G29)</f>
        <v>0</v>
      </c>
      <c r="H30" s="23">
        <f>SUM(H13:H29)</f>
        <v>0</v>
      </c>
      <c r="I30" s="23"/>
    </row>
    <row r="31" spans="1:9" ht="13.5" thickBot="1">
      <c r="A31" s="94"/>
      <c r="B31" s="31"/>
      <c r="C31" s="31"/>
      <c r="D31" s="31"/>
      <c r="E31" s="31"/>
      <c r="F31" s="31"/>
      <c r="G31" s="31"/>
      <c r="H31" s="31"/>
      <c r="I31" s="31">
        <f>SUM(E30:H30)</f>
        <v>6301.92</v>
      </c>
    </row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&amp;C&amp;A</oddHeader>
    <oddFooter>&amp;L0054 2000-2001 GRANT DEVELOPMENT&amp;CPage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E16" sqref="E16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66</v>
      </c>
      <c r="B1" s="20"/>
      <c r="I1" s="22" t="s">
        <v>1</v>
      </c>
    </row>
    <row r="2" spans="1:9" ht="13.5" thickBot="1">
      <c r="A2" s="93" t="s">
        <v>4</v>
      </c>
      <c r="B2" s="56" t="s">
        <v>54</v>
      </c>
      <c r="C2" s="60"/>
      <c r="I2" s="23">
        <v>2000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>
        <v>37547</v>
      </c>
      <c r="B5" s="34" t="s">
        <v>133</v>
      </c>
      <c r="C5" s="34" t="s">
        <v>134</v>
      </c>
      <c r="D5" s="34" t="s">
        <v>135</v>
      </c>
      <c r="E5" s="29">
        <v>-33.75</v>
      </c>
      <c r="F5" s="29"/>
      <c r="G5" s="29"/>
      <c r="H5" s="29"/>
      <c r="I5" s="29">
        <f>+I2+E5</f>
        <v>1966.25</v>
      </c>
    </row>
    <row r="6" spans="1:9" ht="12.75">
      <c r="A6" s="91"/>
      <c r="B6" s="37"/>
      <c r="C6" s="37"/>
      <c r="D6" s="37"/>
      <c r="E6" s="29"/>
      <c r="F6" s="29"/>
      <c r="G6" s="29"/>
      <c r="H6" s="29"/>
      <c r="I6" s="29">
        <f>+I5+E6</f>
        <v>1966.25</v>
      </c>
    </row>
    <row r="7" spans="1:9" ht="12.75">
      <c r="A7" s="91"/>
      <c r="B7" s="37"/>
      <c r="C7" s="37"/>
      <c r="D7" s="37"/>
      <c r="E7" s="29"/>
      <c r="F7" s="29"/>
      <c r="G7" s="29"/>
      <c r="H7" s="29"/>
      <c r="I7" s="29">
        <f>+I6+E7</f>
        <v>1966.25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1966.25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1966.25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98">
        <v>37469</v>
      </c>
      <c r="B12" s="21" t="s">
        <v>139</v>
      </c>
      <c r="C12" s="33" t="s">
        <v>140</v>
      </c>
      <c r="D12" s="28"/>
      <c r="E12" s="29">
        <v>40.6</v>
      </c>
      <c r="F12" s="29"/>
      <c r="G12" s="29"/>
      <c r="H12" s="29"/>
      <c r="I12" s="29">
        <f>+I9-E12-F12-G12-H12</f>
        <v>1925.65</v>
      </c>
    </row>
    <row r="13" spans="1:9" ht="12.75">
      <c r="A13" s="89">
        <v>37547</v>
      </c>
      <c r="B13" s="28" t="s">
        <v>141</v>
      </c>
      <c r="C13" s="34" t="s">
        <v>142</v>
      </c>
      <c r="D13" s="28" t="s">
        <v>156</v>
      </c>
      <c r="E13" s="29">
        <v>187.49</v>
      </c>
      <c r="F13" s="29"/>
      <c r="G13" s="29"/>
      <c r="H13" s="29"/>
      <c r="I13" s="29">
        <f>+I12-E13-F13-G13-H13-H12</f>
        <v>1738.16</v>
      </c>
    </row>
    <row r="14" spans="1:9" ht="12.75">
      <c r="A14" s="89">
        <v>37586</v>
      </c>
      <c r="B14" s="28" t="s">
        <v>139</v>
      </c>
      <c r="C14" s="106"/>
      <c r="D14" s="28"/>
      <c r="E14" s="29"/>
      <c r="F14" s="29"/>
      <c r="G14" s="29"/>
      <c r="H14" s="29">
        <v>51.67</v>
      </c>
      <c r="I14" s="29">
        <f aca="true" t="shared" si="0" ref="I14:I34">+I13-E14-F14-G14-H14</f>
        <v>1686.49</v>
      </c>
    </row>
    <row r="15" spans="1:9" ht="12.75">
      <c r="A15" s="89">
        <v>37586</v>
      </c>
      <c r="B15" s="28" t="s">
        <v>141</v>
      </c>
      <c r="C15" s="106"/>
      <c r="D15" s="28"/>
      <c r="E15" s="29">
        <v>73.3</v>
      </c>
      <c r="F15" s="29"/>
      <c r="G15" s="29"/>
      <c r="H15" s="29"/>
      <c r="I15" s="29">
        <f t="shared" si="0"/>
        <v>1613.19</v>
      </c>
    </row>
    <row r="16" spans="1:9" ht="12.75">
      <c r="A16" s="89"/>
      <c r="B16" s="28"/>
      <c r="C16" s="34"/>
      <c r="D16" s="28"/>
      <c r="E16" s="29"/>
      <c r="F16" s="29"/>
      <c r="G16" s="29"/>
      <c r="H16" s="29"/>
      <c r="I16" s="29">
        <f t="shared" si="0"/>
        <v>1613.19</v>
      </c>
    </row>
    <row r="17" spans="1:9" ht="12.75">
      <c r="A17" s="89"/>
      <c r="B17" s="28"/>
      <c r="C17" s="34"/>
      <c r="D17" s="28"/>
      <c r="E17" s="29"/>
      <c r="F17" s="29"/>
      <c r="G17" s="29"/>
      <c r="H17" s="29"/>
      <c r="I17" s="29">
        <f t="shared" si="0"/>
        <v>1613.19</v>
      </c>
    </row>
    <row r="18" spans="1:9" ht="12.75">
      <c r="A18" s="89"/>
      <c r="B18" s="28"/>
      <c r="C18" s="34"/>
      <c r="D18" s="34"/>
      <c r="E18" s="29"/>
      <c r="F18" s="29"/>
      <c r="G18" s="29"/>
      <c r="H18" s="29"/>
      <c r="I18" s="29">
        <f t="shared" si="0"/>
        <v>1613.19</v>
      </c>
    </row>
    <row r="19" spans="1:9" ht="12.75">
      <c r="A19" s="89"/>
      <c r="C19" s="34"/>
      <c r="D19" s="34"/>
      <c r="E19" s="29"/>
      <c r="F19" s="29"/>
      <c r="G19" s="29"/>
      <c r="H19" s="29"/>
      <c r="I19" s="29">
        <f t="shared" si="0"/>
        <v>1613.19</v>
      </c>
    </row>
    <row r="20" spans="1:9" s="35" customFormat="1" ht="12.75">
      <c r="A20" s="89"/>
      <c r="B20" s="28"/>
      <c r="C20" s="30"/>
      <c r="D20" s="30"/>
      <c r="E20" s="29"/>
      <c r="F20" s="29"/>
      <c r="G20" s="29"/>
      <c r="H20" s="29"/>
      <c r="I20" s="29">
        <f t="shared" si="0"/>
        <v>1613.19</v>
      </c>
    </row>
    <row r="21" spans="1:9" s="35" customFormat="1" ht="12.75">
      <c r="A21" s="89"/>
      <c r="B21" s="29"/>
      <c r="C21" s="30"/>
      <c r="D21" s="30"/>
      <c r="E21" s="29"/>
      <c r="F21" s="29"/>
      <c r="G21" s="29"/>
      <c r="H21" s="29"/>
      <c r="I21" s="29">
        <f t="shared" si="0"/>
        <v>1613.19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1613.19</v>
      </c>
    </row>
    <row r="23" spans="1:9" s="35" customFormat="1" ht="12.75">
      <c r="A23" s="89"/>
      <c r="B23" s="87"/>
      <c r="C23" s="30"/>
      <c r="D23" s="30"/>
      <c r="E23" s="29"/>
      <c r="F23" s="29"/>
      <c r="G23" s="29"/>
      <c r="H23" s="29"/>
      <c r="I23" s="29">
        <f t="shared" si="0"/>
        <v>1613.19</v>
      </c>
    </row>
    <row r="24" spans="1:9" s="35" customFormat="1" ht="12.75">
      <c r="A24" s="89"/>
      <c r="B24" s="87"/>
      <c r="C24" s="30"/>
      <c r="D24" s="30"/>
      <c r="E24" s="29"/>
      <c r="F24" s="29"/>
      <c r="G24" s="29"/>
      <c r="H24" s="29"/>
      <c r="I24" s="29">
        <f t="shared" si="0"/>
        <v>1613.19</v>
      </c>
    </row>
    <row r="25" spans="1:9" s="35" customFormat="1" ht="12.75">
      <c r="A25" s="89"/>
      <c r="B25" s="87"/>
      <c r="C25" s="30"/>
      <c r="D25" s="30"/>
      <c r="E25" s="29"/>
      <c r="F25" s="29"/>
      <c r="G25" s="29"/>
      <c r="H25" s="29"/>
      <c r="I25" s="29">
        <f t="shared" si="0"/>
        <v>1613.19</v>
      </c>
    </row>
    <row r="26" spans="1:9" s="35" customFormat="1" ht="12.75">
      <c r="A26" s="89"/>
      <c r="B26" s="87"/>
      <c r="C26" s="30"/>
      <c r="D26" s="30"/>
      <c r="E26" s="29"/>
      <c r="F26" s="29"/>
      <c r="G26" s="29"/>
      <c r="H26" s="29"/>
      <c r="I26" s="29">
        <f t="shared" si="0"/>
        <v>1613.19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1613.19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1613.19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1613.19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1613.19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1613.19</v>
      </c>
    </row>
    <row r="32" spans="1:9" s="35" customFormat="1" ht="12.75">
      <c r="A32" s="89"/>
      <c r="B32" s="29"/>
      <c r="C32" s="30"/>
      <c r="D32" s="30"/>
      <c r="E32" s="29"/>
      <c r="F32" s="29"/>
      <c r="G32" s="29"/>
      <c r="H32" s="29"/>
      <c r="I32" s="29">
        <f t="shared" si="0"/>
        <v>1613.19</v>
      </c>
    </row>
    <row r="33" spans="1:9" s="35" customFormat="1" ht="12.75">
      <c r="A33" s="89"/>
      <c r="B33" s="29"/>
      <c r="C33" s="30"/>
      <c r="D33" s="30"/>
      <c r="E33" s="29"/>
      <c r="F33" s="29"/>
      <c r="G33" s="29"/>
      <c r="H33" s="29"/>
      <c r="I33" s="29">
        <f t="shared" si="0"/>
        <v>1613.19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1613.19</v>
      </c>
    </row>
    <row r="35" spans="1:9" s="35" customFormat="1" ht="13.5" thickBot="1">
      <c r="A35" s="95"/>
      <c r="B35" s="23"/>
      <c r="C35" s="23"/>
      <c r="D35" s="23"/>
      <c r="E35" s="23">
        <f>SUM(E12:E34)</f>
        <v>301.39</v>
      </c>
      <c r="F35" s="23">
        <f>SUM(F12:F34)</f>
        <v>0</v>
      </c>
      <c r="G35" s="23">
        <f>SUM(G12:G34)</f>
        <v>0</v>
      </c>
      <c r="H35" s="23">
        <f>SUM(H12:H34)</f>
        <v>51.67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353.06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DEVLOPMENT&amp;CPage &amp;P&amp;R&amp;D</oddFooter>
  </headerFooter>
  <rowBreaks count="1" manualBreakCount="1">
    <brk id="7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67</v>
      </c>
      <c r="B1" s="20"/>
      <c r="I1" s="22" t="s">
        <v>1</v>
      </c>
    </row>
    <row r="2" spans="1:9" ht="13.5" thickBot="1">
      <c r="A2" s="93" t="s">
        <v>58</v>
      </c>
      <c r="B2" s="56" t="s">
        <v>54</v>
      </c>
      <c r="I2" s="23">
        <v>2000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2000</v>
      </c>
    </row>
    <row r="6" spans="1:9" ht="12.75">
      <c r="A6" s="91"/>
      <c r="B6" s="37"/>
      <c r="C6" s="37"/>
      <c r="D6" s="37"/>
      <c r="E6" s="29"/>
      <c r="F6" s="29"/>
      <c r="G6" s="29"/>
      <c r="H6" s="29"/>
      <c r="I6" s="29">
        <f>+I5+E6</f>
        <v>2000</v>
      </c>
    </row>
    <row r="7" spans="1:9" ht="12.75">
      <c r="A7" s="91"/>
      <c r="B7" s="37"/>
      <c r="C7" s="37"/>
      <c r="D7" s="37"/>
      <c r="E7" s="29"/>
      <c r="F7" s="29"/>
      <c r="G7" s="29"/>
      <c r="H7" s="29"/>
      <c r="I7" s="29">
        <f>+I6+E7</f>
        <v>2000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2000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2000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89">
        <v>37469</v>
      </c>
      <c r="B12" s="28" t="s">
        <v>157</v>
      </c>
      <c r="C12" s="34"/>
      <c r="D12" s="34"/>
      <c r="E12" s="29">
        <v>0.45</v>
      </c>
      <c r="F12" s="29"/>
      <c r="G12" s="29"/>
      <c r="H12" s="29"/>
      <c r="I12" s="29">
        <f>+I9-E12-F12-G12-H12</f>
        <v>1999.55</v>
      </c>
    </row>
    <row r="13" spans="1:9" ht="12.75">
      <c r="A13" s="89">
        <v>37547</v>
      </c>
      <c r="B13" s="28" t="s">
        <v>158</v>
      </c>
      <c r="C13" s="34"/>
      <c r="D13" s="34"/>
      <c r="E13" s="29">
        <v>13.62</v>
      </c>
      <c r="F13" s="29"/>
      <c r="G13" s="29"/>
      <c r="H13" s="29"/>
      <c r="I13" s="29">
        <f>+I12-E13-F13-G13-H13</f>
        <v>1985.93</v>
      </c>
    </row>
    <row r="14" spans="1:9" ht="12.75">
      <c r="A14" s="90">
        <v>37579</v>
      </c>
      <c r="B14" s="28" t="s">
        <v>159</v>
      </c>
      <c r="C14" s="34"/>
      <c r="D14" s="34"/>
      <c r="E14" s="29">
        <v>31.98</v>
      </c>
      <c r="F14" s="29"/>
      <c r="G14" s="29"/>
      <c r="H14" s="29"/>
      <c r="I14" s="29">
        <f aca="true" t="shared" si="0" ref="I14:I34">+I13-E14-F14-G14-H14</f>
        <v>1953.95</v>
      </c>
    </row>
    <row r="15" spans="1:9" ht="12.75">
      <c r="A15" s="89">
        <v>37579</v>
      </c>
      <c r="B15" s="28" t="s">
        <v>160</v>
      </c>
      <c r="C15" s="34"/>
      <c r="D15" s="34"/>
      <c r="E15" s="29">
        <v>125.91</v>
      </c>
      <c r="F15" s="29"/>
      <c r="G15" s="29"/>
      <c r="H15" s="29"/>
      <c r="I15" s="29">
        <f t="shared" si="0"/>
        <v>1828.04</v>
      </c>
    </row>
    <row r="16" spans="1:9" ht="12.75">
      <c r="A16" s="89">
        <v>37608</v>
      </c>
      <c r="B16" s="28" t="s">
        <v>161</v>
      </c>
      <c r="C16" s="34"/>
      <c r="D16" s="34"/>
      <c r="E16" s="29">
        <v>7.65</v>
      </c>
      <c r="F16" s="29"/>
      <c r="G16" s="29"/>
      <c r="H16" s="29"/>
      <c r="I16" s="29">
        <f t="shared" si="0"/>
        <v>1820.3899999999999</v>
      </c>
    </row>
    <row r="17" spans="1:9" ht="12.75">
      <c r="A17" s="90"/>
      <c r="B17" s="28"/>
      <c r="C17" s="34"/>
      <c r="D17" s="34"/>
      <c r="E17" s="29"/>
      <c r="F17" s="29"/>
      <c r="G17" s="29"/>
      <c r="H17" s="29"/>
      <c r="I17" s="29">
        <f t="shared" si="0"/>
        <v>1820.3899999999999</v>
      </c>
    </row>
    <row r="18" spans="1:9" ht="12.75">
      <c r="A18" s="90"/>
      <c r="B18" s="28"/>
      <c r="C18" s="34"/>
      <c r="D18" s="28"/>
      <c r="E18" s="29"/>
      <c r="F18" s="29"/>
      <c r="G18" s="29"/>
      <c r="H18" s="29"/>
      <c r="I18" s="29">
        <f t="shared" si="0"/>
        <v>1820.3899999999999</v>
      </c>
    </row>
    <row r="19" spans="1:9" ht="12.75">
      <c r="A19" s="89"/>
      <c r="B19" s="28"/>
      <c r="C19" s="28"/>
      <c r="D19" s="28"/>
      <c r="E19" s="29"/>
      <c r="F19" s="29"/>
      <c r="G19" s="29"/>
      <c r="H19" s="29"/>
      <c r="I19" s="29">
        <f t="shared" si="0"/>
        <v>1820.3899999999999</v>
      </c>
    </row>
    <row r="20" spans="1:9" s="35" customFormat="1" ht="12.75">
      <c r="A20" s="89"/>
      <c r="B20" s="29"/>
      <c r="C20" s="30"/>
      <c r="D20" s="30"/>
      <c r="E20" s="29"/>
      <c r="F20" s="29"/>
      <c r="G20" s="29"/>
      <c r="H20" s="29"/>
      <c r="I20" s="29">
        <f t="shared" si="0"/>
        <v>1820.3899999999999</v>
      </c>
    </row>
    <row r="21" spans="1:9" s="35" customFormat="1" ht="12.75">
      <c r="A21" s="89"/>
      <c r="B21" s="29"/>
      <c r="C21" s="30"/>
      <c r="D21" s="30"/>
      <c r="E21" s="29"/>
      <c r="F21" s="29"/>
      <c r="G21" s="29"/>
      <c r="H21" s="29"/>
      <c r="I21" s="29">
        <f t="shared" si="0"/>
        <v>1820.3899999999999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1820.3899999999999</v>
      </c>
    </row>
    <row r="23" spans="1:9" s="35" customFormat="1" ht="12.75">
      <c r="A23" s="89"/>
      <c r="B23" s="29"/>
      <c r="C23" s="30"/>
      <c r="D23" s="29"/>
      <c r="E23" s="29"/>
      <c r="F23" s="29"/>
      <c r="G23" s="29"/>
      <c r="H23" s="29"/>
      <c r="I23" s="29">
        <f t="shared" si="0"/>
        <v>1820.3899999999999</v>
      </c>
    </row>
    <row r="24" spans="1:9" s="35" customFormat="1" ht="12.75">
      <c r="A24" s="89"/>
      <c r="B24" s="29"/>
      <c r="C24" s="30"/>
      <c r="D24" s="30"/>
      <c r="E24" s="29"/>
      <c r="F24" s="29"/>
      <c r="G24" s="29"/>
      <c r="H24" s="29"/>
      <c r="I24" s="29">
        <f t="shared" si="0"/>
        <v>1820.3899999999999</v>
      </c>
    </row>
    <row r="25" spans="1:9" s="35" customFormat="1" ht="12.75">
      <c r="A25" s="89"/>
      <c r="B25" s="29"/>
      <c r="C25" s="30"/>
      <c r="D25" s="30"/>
      <c r="E25" s="29"/>
      <c r="F25" s="29"/>
      <c r="G25" s="29"/>
      <c r="H25" s="29"/>
      <c r="I25" s="29">
        <f t="shared" si="0"/>
        <v>1820.3899999999999</v>
      </c>
    </row>
    <row r="26" spans="1:9" s="35" customFormat="1" ht="12.75">
      <c r="A26" s="89"/>
      <c r="B26" s="29"/>
      <c r="C26" s="30"/>
      <c r="D26" s="30"/>
      <c r="E26" s="29"/>
      <c r="F26" s="29"/>
      <c r="G26" s="29"/>
      <c r="H26" s="29"/>
      <c r="I26" s="29">
        <f t="shared" si="0"/>
        <v>1820.3899999999999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1820.3899999999999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1820.3899999999999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1820.3899999999999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1820.3899999999999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1820.3899999999999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1820.3899999999999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1820.3899999999999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1820.3899999999999</v>
      </c>
    </row>
    <row r="35" spans="1:9" s="35" customFormat="1" ht="13.5" thickBot="1">
      <c r="A35" s="95"/>
      <c r="B35" s="23"/>
      <c r="C35" s="23"/>
      <c r="D35" s="23"/>
      <c r="E35" s="23">
        <f>SUM(E12:E34)</f>
        <v>179.60999999999999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179.60999999999999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2" manualBreakCount="2">
    <brk id="36" max="65535" man="1"/>
    <brk id="72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H12" sqref="H12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19</v>
      </c>
      <c r="B1" s="20"/>
      <c r="I1" s="22" t="s">
        <v>1</v>
      </c>
    </row>
    <row r="2" spans="1:9" ht="13.5" thickBot="1">
      <c r="A2" s="93" t="s">
        <v>5</v>
      </c>
      <c r="B2" s="56" t="s">
        <v>54</v>
      </c>
      <c r="I2" s="23">
        <v>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>
        <v>37547</v>
      </c>
      <c r="B5" s="34" t="s">
        <v>133</v>
      </c>
      <c r="C5" s="34" t="s">
        <v>134</v>
      </c>
      <c r="D5" s="34" t="s">
        <v>135</v>
      </c>
      <c r="E5" s="29">
        <v>33.75</v>
      </c>
      <c r="F5" s="29"/>
      <c r="G5" s="29"/>
      <c r="H5" s="29"/>
      <c r="I5" s="29">
        <f>+I2+E5</f>
        <v>33.75</v>
      </c>
    </row>
    <row r="6" spans="1:9" ht="12.75">
      <c r="A6" s="91"/>
      <c r="B6" s="37"/>
      <c r="C6" s="37"/>
      <c r="D6" s="37"/>
      <c r="E6" s="29"/>
      <c r="F6" s="29"/>
      <c r="G6" s="29"/>
      <c r="H6" s="29"/>
      <c r="I6" s="29">
        <f>+I5+E6</f>
        <v>33.75</v>
      </c>
    </row>
    <row r="7" spans="1:9" ht="12.75">
      <c r="A7" s="91"/>
      <c r="B7" s="37"/>
      <c r="C7" s="37"/>
      <c r="D7" s="37"/>
      <c r="E7" s="29"/>
      <c r="F7" s="29"/>
      <c r="G7" s="29"/>
      <c r="H7" s="29"/>
      <c r="I7" s="29">
        <f>+I6+E7</f>
        <v>33.75</v>
      </c>
    </row>
    <row r="8" spans="1:9" ht="12.75">
      <c r="A8" s="91"/>
      <c r="B8" s="37"/>
      <c r="C8" s="37"/>
      <c r="D8" s="37"/>
      <c r="E8" s="29"/>
      <c r="F8" s="29"/>
      <c r="G8" s="29"/>
      <c r="H8" s="29"/>
      <c r="I8" s="29">
        <f>+I7+E8</f>
        <v>33.75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33.75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89">
        <v>37445</v>
      </c>
      <c r="B12" s="28" t="s">
        <v>136</v>
      </c>
      <c r="C12" s="34" t="s">
        <v>137</v>
      </c>
      <c r="D12" s="28" t="s">
        <v>138</v>
      </c>
      <c r="E12" s="29">
        <v>33.75</v>
      </c>
      <c r="F12" s="29"/>
      <c r="G12" s="29"/>
      <c r="H12" s="29"/>
      <c r="I12" s="29">
        <f>+I9-E12-F12-G12-H12</f>
        <v>0</v>
      </c>
    </row>
    <row r="13" spans="1:9" ht="12.75">
      <c r="A13" s="89"/>
      <c r="B13" s="34"/>
      <c r="D13" s="34"/>
      <c r="E13" s="29"/>
      <c r="F13" s="29"/>
      <c r="G13" s="29"/>
      <c r="H13" s="29"/>
      <c r="I13" s="29">
        <f>+I12-E13-F13-G13-H13</f>
        <v>0</v>
      </c>
    </row>
    <row r="14" spans="1:9" ht="12.75">
      <c r="A14" s="89"/>
      <c r="B14" s="34"/>
      <c r="D14" s="34"/>
      <c r="E14" s="29"/>
      <c r="F14" s="29"/>
      <c r="G14" s="29"/>
      <c r="H14" s="29"/>
      <c r="I14" s="29">
        <f aca="true" t="shared" si="0" ref="I14:I34">+I13-E14-F14-G14-H14</f>
        <v>0</v>
      </c>
    </row>
    <row r="15" spans="1:9" ht="12.75">
      <c r="A15" s="89"/>
      <c r="B15" s="34"/>
      <c r="D15" s="34"/>
      <c r="E15" s="29"/>
      <c r="F15" s="29"/>
      <c r="G15" s="29"/>
      <c r="H15" s="29"/>
      <c r="I15" s="29">
        <f t="shared" si="0"/>
        <v>0</v>
      </c>
    </row>
    <row r="16" spans="1:9" ht="12.75">
      <c r="A16" s="89"/>
      <c r="B16" s="34"/>
      <c r="D16" s="34"/>
      <c r="E16" s="29"/>
      <c r="F16" s="29"/>
      <c r="G16" s="29"/>
      <c r="H16" s="29"/>
      <c r="I16" s="29">
        <f t="shared" si="0"/>
        <v>0</v>
      </c>
    </row>
    <row r="17" spans="1:9" ht="12.75">
      <c r="A17" s="89"/>
      <c r="B17" s="34"/>
      <c r="D17" s="34"/>
      <c r="E17" s="29"/>
      <c r="F17" s="29"/>
      <c r="G17" s="29"/>
      <c r="H17" s="29"/>
      <c r="I17" s="29">
        <f t="shared" si="0"/>
        <v>0</v>
      </c>
    </row>
    <row r="18" spans="1:9" ht="12.75">
      <c r="A18" s="89"/>
      <c r="B18" s="34"/>
      <c r="D18" s="28"/>
      <c r="E18" s="29"/>
      <c r="F18" s="29"/>
      <c r="G18" s="29"/>
      <c r="H18" s="29"/>
      <c r="I18" s="29">
        <f t="shared" si="0"/>
        <v>0</v>
      </c>
    </row>
    <row r="19" spans="1:9" ht="12.75">
      <c r="A19" s="89"/>
      <c r="B19" s="33"/>
      <c r="D19" s="28"/>
      <c r="E19" s="29"/>
      <c r="F19" s="29"/>
      <c r="G19" s="29"/>
      <c r="H19" s="29"/>
      <c r="I19" s="29">
        <f t="shared" si="0"/>
        <v>0</v>
      </c>
    </row>
    <row r="20" spans="1:9" s="35" customFormat="1" ht="12.75">
      <c r="A20" s="89"/>
      <c r="B20" s="34"/>
      <c r="D20" s="30"/>
      <c r="E20" s="29"/>
      <c r="F20" s="29"/>
      <c r="G20" s="29"/>
      <c r="H20" s="29"/>
      <c r="I20" s="29">
        <f t="shared" si="0"/>
        <v>0</v>
      </c>
    </row>
    <row r="21" spans="1:9" s="35" customFormat="1" ht="12.75">
      <c r="A21" s="89"/>
      <c r="B21" s="34"/>
      <c r="D21" s="30"/>
      <c r="E21" s="29"/>
      <c r="F21" s="29"/>
      <c r="G21" s="29"/>
      <c r="H21" s="29"/>
      <c r="I21" s="29">
        <f t="shared" si="0"/>
        <v>0</v>
      </c>
    </row>
    <row r="22" spans="1:9" s="35" customFormat="1" ht="12.75">
      <c r="A22" s="89"/>
      <c r="B22" s="30"/>
      <c r="D22" s="30"/>
      <c r="E22" s="29"/>
      <c r="F22" s="29"/>
      <c r="G22" s="29"/>
      <c r="H22" s="29"/>
      <c r="I22" s="29">
        <f t="shared" si="0"/>
        <v>0</v>
      </c>
    </row>
    <row r="23" spans="1:9" s="35" customFormat="1" ht="12.75">
      <c r="A23" s="89"/>
      <c r="B23" s="34"/>
      <c r="D23" s="29"/>
      <c r="E23" s="29"/>
      <c r="F23" s="29"/>
      <c r="G23" s="29"/>
      <c r="H23" s="29"/>
      <c r="I23" s="29">
        <f t="shared" si="0"/>
        <v>0</v>
      </c>
    </row>
    <row r="24" spans="1:9" s="35" customFormat="1" ht="12.75">
      <c r="A24" s="89"/>
      <c r="B24" s="34"/>
      <c r="D24" s="30"/>
      <c r="E24" s="29"/>
      <c r="F24" s="29"/>
      <c r="G24" s="29"/>
      <c r="H24" s="29"/>
      <c r="I24" s="29">
        <f t="shared" si="0"/>
        <v>0</v>
      </c>
    </row>
    <row r="25" spans="1:9" s="35" customFormat="1" ht="12.75">
      <c r="A25" s="89"/>
      <c r="B25" s="30"/>
      <c r="C25" s="30"/>
      <c r="D25" s="30"/>
      <c r="E25" s="29"/>
      <c r="F25" s="29"/>
      <c r="G25" s="29"/>
      <c r="H25" s="29"/>
      <c r="I25" s="29">
        <f t="shared" si="0"/>
        <v>0</v>
      </c>
    </row>
    <row r="26" spans="1:9" s="35" customFormat="1" ht="12.75">
      <c r="A26" s="89"/>
      <c r="B26" s="30"/>
      <c r="C26" s="30"/>
      <c r="D26" s="30"/>
      <c r="E26" s="29"/>
      <c r="F26" s="29"/>
      <c r="G26" s="29"/>
      <c r="H26" s="29"/>
      <c r="I26" s="29">
        <f t="shared" si="0"/>
        <v>0</v>
      </c>
    </row>
    <row r="27" spans="1:9" s="35" customFormat="1" ht="12.75">
      <c r="A27" s="89"/>
      <c r="B27" s="30"/>
      <c r="C27" s="30"/>
      <c r="D27" s="30"/>
      <c r="E27" s="29"/>
      <c r="F27" s="29"/>
      <c r="G27" s="29"/>
      <c r="H27" s="29"/>
      <c r="I27" s="29">
        <f t="shared" si="0"/>
        <v>0</v>
      </c>
    </row>
    <row r="28" spans="1:9" s="35" customFormat="1" ht="12.75">
      <c r="A28" s="89"/>
      <c r="B28" s="30"/>
      <c r="C28" s="30"/>
      <c r="D28" s="30"/>
      <c r="E28" s="29"/>
      <c r="F28" s="29"/>
      <c r="G28" s="29"/>
      <c r="H28" s="29"/>
      <c r="I28" s="29">
        <f t="shared" si="0"/>
        <v>0</v>
      </c>
    </row>
    <row r="29" spans="1:9" s="35" customFormat="1" ht="12.75">
      <c r="A29" s="89"/>
      <c r="B29" s="30"/>
      <c r="C29" s="30"/>
      <c r="D29" s="30"/>
      <c r="E29" s="29"/>
      <c r="F29" s="29"/>
      <c r="G29" s="29"/>
      <c r="H29" s="29"/>
      <c r="I29" s="29">
        <f t="shared" si="0"/>
        <v>0</v>
      </c>
    </row>
    <row r="30" spans="1:9" s="35" customFormat="1" ht="12.75">
      <c r="A30" s="89"/>
      <c r="B30" s="30"/>
      <c r="C30" s="30"/>
      <c r="D30" s="30"/>
      <c r="E30" s="29"/>
      <c r="F30" s="29"/>
      <c r="G30" s="29"/>
      <c r="H30" s="29"/>
      <c r="I30" s="29">
        <f t="shared" si="0"/>
        <v>0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0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0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0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0</v>
      </c>
    </row>
    <row r="35" spans="1:9" s="35" customFormat="1" ht="13.5" thickBot="1">
      <c r="A35" s="95"/>
      <c r="B35" s="23"/>
      <c r="C35" s="23"/>
      <c r="D35" s="23"/>
      <c r="E35" s="23">
        <f>SUM(E12:E34)</f>
        <v>33.75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33.75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2" manualBreakCount="2">
    <brk id="36" max="65535" man="1"/>
    <brk id="72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workbookViewId="0" topLeftCell="A1">
      <pane ySplit="11" topLeftCell="BM12" activePane="bottomLeft" state="frozen"/>
      <selection pane="topLeft" activeCell="D22" sqref="D22"/>
      <selection pane="bottomLeft" activeCell="A14" sqref="A14"/>
    </sheetView>
  </sheetViews>
  <sheetFormatPr defaultColWidth="9.140625" defaultRowHeight="12.75"/>
  <cols>
    <col min="1" max="1" width="10.7109375" style="96" customWidth="1"/>
    <col min="2" max="2" width="25.7109375" style="21" customWidth="1"/>
    <col min="3" max="4" width="10.7109375" style="21" customWidth="1"/>
    <col min="5" max="9" width="13.7109375" style="21" customWidth="1"/>
    <col min="10" max="16384" width="9.140625" style="21" customWidth="1"/>
  </cols>
  <sheetData>
    <row r="1" spans="1:9" ht="12.75">
      <c r="A1" s="92" t="s">
        <v>68</v>
      </c>
      <c r="B1" s="20"/>
      <c r="I1" s="22" t="s">
        <v>1</v>
      </c>
    </row>
    <row r="2" spans="1:9" ht="13.5" thickBot="1">
      <c r="A2" s="93" t="s">
        <v>50</v>
      </c>
      <c r="B2" s="56" t="s">
        <v>54</v>
      </c>
      <c r="I2" s="23">
        <v>8000</v>
      </c>
    </row>
    <row r="3" spans="1:9" ht="13.5" thickBot="1">
      <c r="A3" s="94"/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88" t="s">
        <v>8</v>
      </c>
      <c r="B4" s="25" t="s">
        <v>9</v>
      </c>
      <c r="C4" s="25" t="s">
        <v>10</v>
      </c>
      <c r="D4" s="25" t="s">
        <v>11</v>
      </c>
      <c r="E4" s="26" t="s">
        <v>12</v>
      </c>
      <c r="F4" s="26"/>
      <c r="G4" s="26"/>
      <c r="H4" s="26"/>
      <c r="I4" s="27" t="s">
        <v>13</v>
      </c>
    </row>
    <row r="5" spans="1:9" ht="12.75">
      <c r="A5" s="89"/>
      <c r="B5" s="28"/>
      <c r="C5" s="34"/>
      <c r="D5" s="34"/>
      <c r="E5" s="29"/>
      <c r="F5" s="29"/>
      <c r="G5" s="29"/>
      <c r="H5" s="29"/>
      <c r="I5" s="29">
        <f>+I2+E5</f>
        <v>8000</v>
      </c>
    </row>
    <row r="6" spans="1:9" ht="12.75">
      <c r="A6" s="89"/>
      <c r="B6" s="28"/>
      <c r="C6" s="34"/>
      <c r="D6" s="34"/>
      <c r="E6" s="29"/>
      <c r="F6" s="29"/>
      <c r="G6" s="29"/>
      <c r="H6" s="29"/>
      <c r="I6" s="29">
        <f>+I5+E6</f>
        <v>8000</v>
      </c>
    </row>
    <row r="7" spans="1:9" ht="12.75">
      <c r="A7" s="89"/>
      <c r="B7" s="28"/>
      <c r="C7" s="34"/>
      <c r="D7" s="34"/>
      <c r="E7" s="29"/>
      <c r="F7" s="29"/>
      <c r="G7" s="29"/>
      <c r="H7" s="29"/>
      <c r="I7" s="29">
        <f>+I6+E7</f>
        <v>8000</v>
      </c>
    </row>
    <row r="8" spans="1:9" ht="12.75">
      <c r="A8" s="89"/>
      <c r="B8" s="28"/>
      <c r="C8" s="34"/>
      <c r="D8" s="34"/>
      <c r="E8" s="29"/>
      <c r="F8" s="29"/>
      <c r="G8" s="29"/>
      <c r="H8" s="29"/>
      <c r="I8" s="29">
        <f>+I7+E8</f>
        <v>8000</v>
      </c>
    </row>
    <row r="9" spans="1:9" ht="12.75">
      <c r="A9" s="91"/>
      <c r="B9" s="37"/>
      <c r="C9" s="37"/>
      <c r="D9" s="37"/>
      <c r="E9" s="29"/>
      <c r="F9" s="29"/>
      <c r="G9" s="29"/>
      <c r="H9" s="29"/>
      <c r="I9" s="29">
        <f>+I8+E9</f>
        <v>8000</v>
      </c>
    </row>
    <row r="10" spans="1:9" ht="13.5" thickBot="1">
      <c r="A10" s="94"/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88" t="s">
        <v>8</v>
      </c>
      <c r="B11" s="25" t="s">
        <v>14</v>
      </c>
      <c r="C11" s="25" t="s">
        <v>15</v>
      </c>
      <c r="D11" s="25" t="s">
        <v>16</v>
      </c>
      <c r="E11" s="26" t="s">
        <v>2</v>
      </c>
      <c r="F11" s="26" t="s">
        <v>17</v>
      </c>
      <c r="G11" s="26" t="s">
        <v>18</v>
      </c>
      <c r="H11" s="26" t="s">
        <v>126</v>
      </c>
      <c r="I11" s="26" t="s">
        <v>3</v>
      </c>
    </row>
    <row r="12" spans="1:9" ht="12.75">
      <c r="A12" s="89"/>
      <c r="B12" s="28"/>
      <c r="C12" s="34"/>
      <c r="D12" s="34"/>
      <c r="E12" s="29"/>
      <c r="F12" s="29"/>
      <c r="G12" s="29"/>
      <c r="H12" s="29"/>
      <c r="I12" s="29">
        <f>+I9-E12-F12-G12-H12</f>
        <v>8000</v>
      </c>
    </row>
    <row r="13" spans="1:9" ht="12.75">
      <c r="A13" s="89"/>
      <c r="B13" s="28"/>
      <c r="C13" s="107"/>
      <c r="D13" s="34"/>
      <c r="E13" s="29"/>
      <c r="F13" s="29"/>
      <c r="G13" s="29"/>
      <c r="H13" s="29"/>
      <c r="I13" s="29">
        <f>+I12-E13-F13-G13-H13</f>
        <v>8000</v>
      </c>
    </row>
    <row r="14" spans="1:9" ht="12.75">
      <c r="A14" s="89"/>
      <c r="B14" s="28"/>
      <c r="C14" s="34"/>
      <c r="D14" s="34"/>
      <c r="E14" s="29"/>
      <c r="F14" s="29"/>
      <c r="G14" s="29"/>
      <c r="H14" s="29"/>
      <c r="I14" s="29">
        <f aca="true" t="shared" si="0" ref="I14:I34">+I13-E14-F14-G14-H14</f>
        <v>8000</v>
      </c>
    </row>
    <row r="15" spans="1:9" ht="12.75">
      <c r="A15" s="89"/>
      <c r="B15" s="28"/>
      <c r="C15" s="33"/>
      <c r="D15" s="34"/>
      <c r="E15" s="29"/>
      <c r="F15" s="29"/>
      <c r="G15" s="29"/>
      <c r="H15" s="29"/>
      <c r="I15" s="29">
        <f t="shared" si="0"/>
        <v>8000</v>
      </c>
    </row>
    <row r="16" spans="1:9" ht="12.75">
      <c r="A16" s="89"/>
      <c r="B16" s="28"/>
      <c r="C16" s="34"/>
      <c r="D16" s="34"/>
      <c r="E16" s="29"/>
      <c r="F16" s="29"/>
      <c r="G16" s="29"/>
      <c r="H16" s="29"/>
      <c r="I16" s="29">
        <f t="shared" si="0"/>
        <v>8000</v>
      </c>
    </row>
    <row r="17" spans="1:9" ht="12.75">
      <c r="A17" s="89"/>
      <c r="B17" s="28"/>
      <c r="C17" s="34"/>
      <c r="D17" s="34"/>
      <c r="E17" s="29"/>
      <c r="F17" s="29"/>
      <c r="G17" s="29"/>
      <c r="H17" s="29"/>
      <c r="I17" s="29">
        <f t="shared" si="0"/>
        <v>8000</v>
      </c>
    </row>
    <row r="18" spans="1:9" ht="12.75">
      <c r="A18" s="89"/>
      <c r="B18" s="28"/>
      <c r="C18" s="34"/>
      <c r="D18" s="34"/>
      <c r="E18" s="29"/>
      <c r="F18" s="29"/>
      <c r="G18" s="29"/>
      <c r="H18" s="29"/>
      <c r="I18" s="29">
        <f t="shared" si="0"/>
        <v>8000</v>
      </c>
    </row>
    <row r="19" spans="1:9" ht="12.75">
      <c r="A19" s="89"/>
      <c r="B19" s="28"/>
      <c r="C19" s="34"/>
      <c r="D19" s="34"/>
      <c r="E19" s="29"/>
      <c r="F19" s="29"/>
      <c r="G19" s="29"/>
      <c r="H19" s="29"/>
      <c r="I19" s="29">
        <f t="shared" si="0"/>
        <v>8000</v>
      </c>
    </row>
    <row r="20" spans="1:9" s="35" customFormat="1" ht="12.75">
      <c r="A20" s="89"/>
      <c r="B20" s="29"/>
      <c r="C20" s="30"/>
      <c r="D20" s="30"/>
      <c r="E20" s="29"/>
      <c r="F20" s="29"/>
      <c r="G20" s="29"/>
      <c r="H20" s="29"/>
      <c r="I20" s="29">
        <f t="shared" si="0"/>
        <v>8000</v>
      </c>
    </row>
    <row r="21" spans="1:9" s="35" customFormat="1" ht="12.75">
      <c r="A21" s="89"/>
      <c r="B21" s="29"/>
      <c r="C21" s="30"/>
      <c r="D21" s="30"/>
      <c r="E21" s="29"/>
      <c r="F21" s="29"/>
      <c r="G21" s="29"/>
      <c r="H21" s="29"/>
      <c r="I21" s="29">
        <f t="shared" si="0"/>
        <v>8000</v>
      </c>
    </row>
    <row r="22" spans="1:9" s="35" customFormat="1" ht="12.75">
      <c r="A22" s="89"/>
      <c r="B22" s="29"/>
      <c r="C22" s="30"/>
      <c r="D22" s="30"/>
      <c r="E22" s="29"/>
      <c r="F22" s="29"/>
      <c r="G22" s="29"/>
      <c r="H22" s="29"/>
      <c r="I22" s="29">
        <f t="shared" si="0"/>
        <v>8000</v>
      </c>
    </row>
    <row r="23" spans="1:9" s="35" customFormat="1" ht="12.75">
      <c r="A23" s="89"/>
      <c r="B23" s="29"/>
      <c r="C23" s="30"/>
      <c r="D23" s="29"/>
      <c r="E23" s="29"/>
      <c r="F23" s="29"/>
      <c r="G23" s="29"/>
      <c r="H23" s="29"/>
      <c r="I23" s="29">
        <f t="shared" si="0"/>
        <v>8000</v>
      </c>
    </row>
    <row r="24" spans="1:9" s="35" customFormat="1" ht="12.75">
      <c r="A24" s="89"/>
      <c r="B24" s="29"/>
      <c r="C24" s="30"/>
      <c r="D24" s="30"/>
      <c r="E24" s="29"/>
      <c r="F24" s="29"/>
      <c r="G24" s="29"/>
      <c r="H24" s="29"/>
      <c r="I24" s="29">
        <f t="shared" si="0"/>
        <v>8000</v>
      </c>
    </row>
    <row r="25" spans="1:9" s="35" customFormat="1" ht="12.75">
      <c r="A25" s="89"/>
      <c r="B25" s="29"/>
      <c r="C25" s="30"/>
      <c r="D25" s="30"/>
      <c r="E25" s="29"/>
      <c r="F25" s="29"/>
      <c r="G25" s="29"/>
      <c r="H25" s="29"/>
      <c r="I25" s="29">
        <f t="shared" si="0"/>
        <v>8000</v>
      </c>
    </row>
    <row r="26" spans="1:9" s="35" customFormat="1" ht="12.75">
      <c r="A26" s="89"/>
      <c r="B26" s="29"/>
      <c r="C26" s="30"/>
      <c r="D26" s="30"/>
      <c r="E26" s="29"/>
      <c r="F26" s="29"/>
      <c r="G26" s="29"/>
      <c r="H26" s="29"/>
      <c r="I26" s="29">
        <f t="shared" si="0"/>
        <v>8000</v>
      </c>
    </row>
    <row r="27" spans="1:9" s="35" customFormat="1" ht="12.75">
      <c r="A27" s="89"/>
      <c r="B27" s="29"/>
      <c r="C27" s="30"/>
      <c r="D27" s="30"/>
      <c r="E27" s="29"/>
      <c r="F27" s="29"/>
      <c r="G27" s="29"/>
      <c r="H27" s="29"/>
      <c r="I27" s="29">
        <f t="shared" si="0"/>
        <v>8000</v>
      </c>
    </row>
    <row r="28" spans="1:9" s="35" customFormat="1" ht="12.75">
      <c r="A28" s="89"/>
      <c r="B28" s="29"/>
      <c r="C28" s="30"/>
      <c r="D28" s="30"/>
      <c r="E28" s="29"/>
      <c r="F28" s="29"/>
      <c r="G28" s="29"/>
      <c r="H28" s="29"/>
      <c r="I28" s="29">
        <f t="shared" si="0"/>
        <v>8000</v>
      </c>
    </row>
    <row r="29" spans="1:9" s="35" customFormat="1" ht="12.75">
      <c r="A29" s="89"/>
      <c r="B29" s="29"/>
      <c r="C29" s="30"/>
      <c r="D29" s="30"/>
      <c r="E29" s="29"/>
      <c r="F29" s="29"/>
      <c r="G29" s="29"/>
      <c r="H29" s="29"/>
      <c r="I29" s="29">
        <f t="shared" si="0"/>
        <v>8000</v>
      </c>
    </row>
    <row r="30" spans="1:9" s="35" customFormat="1" ht="12.75">
      <c r="A30" s="89"/>
      <c r="B30" s="29"/>
      <c r="C30" s="30"/>
      <c r="D30" s="30"/>
      <c r="E30" s="29"/>
      <c r="F30" s="29"/>
      <c r="G30" s="29"/>
      <c r="H30" s="29"/>
      <c r="I30" s="29">
        <f t="shared" si="0"/>
        <v>8000</v>
      </c>
    </row>
    <row r="31" spans="1:9" s="35" customFormat="1" ht="12.75">
      <c r="A31" s="89"/>
      <c r="B31" s="29"/>
      <c r="C31" s="30"/>
      <c r="D31" s="30"/>
      <c r="E31" s="29"/>
      <c r="F31" s="29"/>
      <c r="G31" s="29"/>
      <c r="H31" s="29"/>
      <c r="I31" s="29">
        <f t="shared" si="0"/>
        <v>8000</v>
      </c>
    </row>
    <row r="32" spans="1:9" s="35" customFormat="1" ht="12.75">
      <c r="A32" s="89"/>
      <c r="B32" s="54"/>
      <c r="C32" s="54"/>
      <c r="D32" s="54"/>
      <c r="E32" s="53"/>
      <c r="F32" s="53"/>
      <c r="G32" s="29"/>
      <c r="H32" s="29"/>
      <c r="I32" s="29">
        <f t="shared" si="0"/>
        <v>8000</v>
      </c>
    </row>
    <row r="33" spans="1:9" s="35" customFormat="1" ht="12.75">
      <c r="A33" s="89"/>
      <c r="B33" s="29"/>
      <c r="C33" s="29"/>
      <c r="D33" s="29"/>
      <c r="E33" s="29"/>
      <c r="F33" s="29"/>
      <c r="G33" s="29"/>
      <c r="H33" s="29"/>
      <c r="I33" s="29">
        <f t="shared" si="0"/>
        <v>8000</v>
      </c>
    </row>
    <row r="34" spans="1:9" s="35" customFormat="1" ht="13.5" thickBot="1">
      <c r="A34" s="97"/>
      <c r="B34" s="23"/>
      <c r="C34" s="23"/>
      <c r="D34" s="23"/>
      <c r="E34" s="23"/>
      <c r="F34" s="23"/>
      <c r="G34" s="23"/>
      <c r="H34" s="23"/>
      <c r="I34" s="23">
        <f t="shared" si="0"/>
        <v>8000</v>
      </c>
    </row>
    <row r="35" spans="1:9" s="35" customFormat="1" ht="13.5" thickBot="1">
      <c r="A35" s="95"/>
      <c r="B35" s="23"/>
      <c r="C35" s="23"/>
      <c r="D35" s="23"/>
      <c r="E35" s="23">
        <f>SUM(E12:E34)</f>
        <v>0</v>
      </c>
      <c r="F35" s="23">
        <f>SUM(F12:F34)</f>
        <v>0</v>
      </c>
      <c r="G35" s="23">
        <f>SUM(G12:G34)</f>
        <v>0</v>
      </c>
      <c r="H35" s="23">
        <f>SUM(H12:H34)</f>
        <v>0</v>
      </c>
      <c r="I35" s="23"/>
    </row>
    <row r="36" spans="1:9" s="35" customFormat="1" ht="13.5" thickBot="1">
      <c r="A36" s="94"/>
      <c r="B36" s="31"/>
      <c r="C36" s="31"/>
      <c r="D36" s="31"/>
      <c r="E36" s="31"/>
      <c r="F36" s="31"/>
      <c r="G36" s="31"/>
      <c r="H36" s="31"/>
      <c r="I36" s="31">
        <f>SUM(E35:H35)</f>
        <v>0</v>
      </c>
    </row>
    <row r="38" ht="12.75">
      <c r="A38" s="98"/>
    </row>
    <row r="40" spans="1:6" ht="12.75">
      <c r="A40" s="90"/>
      <c r="B40" s="28"/>
      <c r="C40" s="28"/>
      <c r="D40" s="28"/>
      <c r="E40" s="32"/>
      <c r="F40" s="32"/>
    </row>
    <row r="41" spans="1:6" ht="12.75">
      <c r="A41" s="90"/>
      <c r="B41" s="28"/>
      <c r="C41" s="28"/>
      <c r="D41" s="28"/>
      <c r="E41" s="29"/>
      <c r="F41" s="29"/>
    </row>
    <row r="42" spans="1:6" ht="12.75">
      <c r="A42" s="90"/>
      <c r="B42" s="28"/>
      <c r="C42" s="28"/>
      <c r="D42" s="28"/>
      <c r="E42" s="29"/>
      <c r="F42" s="29"/>
    </row>
    <row r="43" spans="1:6" ht="12.75">
      <c r="A43" s="90"/>
      <c r="B43" s="28"/>
      <c r="C43" s="28"/>
      <c r="D43" s="28"/>
      <c r="E43" s="29"/>
      <c r="F43" s="29"/>
    </row>
    <row r="44" spans="1:6" ht="12.75">
      <c r="A44" s="90"/>
      <c r="B44" s="28"/>
      <c r="C44" s="28"/>
      <c r="D44" s="28"/>
      <c r="E44" s="29"/>
      <c r="F44" s="29"/>
    </row>
    <row r="45" spans="1:6" ht="12.75">
      <c r="A45" s="90"/>
      <c r="B45" s="28"/>
      <c r="C45" s="28"/>
      <c r="D45" s="28"/>
      <c r="E45" s="29"/>
      <c r="F45" s="29"/>
    </row>
    <row r="47" spans="1:6" ht="12.75">
      <c r="A47" s="90"/>
      <c r="B47" s="28"/>
      <c r="C47" s="28"/>
      <c r="D47" s="28"/>
      <c r="E47" s="32"/>
      <c r="F47" s="32"/>
    </row>
    <row r="48" spans="1:6" ht="12.75">
      <c r="A48" s="90"/>
      <c r="B48" s="28"/>
      <c r="C48" s="34"/>
      <c r="D48" s="34"/>
      <c r="E48" s="29"/>
      <c r="F48" s="29"/>
    </row>
    <row r="49" spans="1:6" ht="12.75">
      <c r="A49" s="90"/>
      <c r="B49" s="28"/>
      <c r="C49" s="28"/>
      <c r="D49" s="28"/>
      <c r="E49" s="29"/>
      <c r="F49" s="29"/>
    </row>
    <row r="50" spans="1:6" ht="12.75">
      <c r="A50" s="90"/>
      <c r="B50" s="28"/>
      <c r="C50" s="28"/>
      <c r="D50" s="28"/>
      <c r="E50" s="29"/>
      <c r="F50" s="29"/>
    </row>
    <row r="51" spans="1:6" ht="12.75">
      <c r="A51" s="90"/>
      <c r="B51" s="28"/>
      <c r="C51" s="28"/>
      <c r="D51" s="28"/>
      <c r="E51" s="29"/>
      <c r="F51" s="29"/>
    </row>
    <row r="52" spans="1:6" ht="12.75">
      <c r="A52" s="90"/>
      <c r="B52" s="28"/>
      <c r="C52" s="28"/>
      <c r="D52" s="28"/>
      <c r="E52" s="29"/>
      <c r="F52" s="29"/>
    </row>
    <row r="53" spans="1:6" ht="12.75">
      <c r="A53" s="90"/>
      <c r="B53" s="28"/>
      <c r="C53" s="28"/>
      <c r="D53" s="28"/>
      <c r="E53" s="29"/>
      <c r="F53" s="29"/>
    </row>
    <row r="54" spans="1:6" ht="12.75">
      <c r="A54" s="90"/>
      <c r="B54" s="28"/>
      <c r="C54" s="28"/>
      <c r="D54" s="28"/>
      <c r="E54" s="29"/>
      <c r="F54" s="29"/>
    </row>
    <row r="55" spans="1:6" ht="12.75">
      <c r="A55" s="90"/>
      <c r="B55" s="28"/>
      <c r="C55" s="28"/>
      <c r="D55" s="28"/>
      <c r="E55" s="29"/>
      <c r="F55" s="29"/>
    </row>
    <row r="56" spans="1:6" ht="12.75">
      <c r="A56" s="90"/>
      <c r="B56" s="28"/>
      <c r="C56" s="28"/>
      <c r="D56" s="28"/>
      <c r="E56" s="29"/>
      <c r="F56" s="29"/>
    </row>
    <row r="57" spans="1:6" ht="12.75">
      <c r="A57" s="90"/>
      <c r="B57" s="28"/>
      <c r="C57" s="28"/>
      <c r="D57" s="28"/>
      <c r="E57" s="29"/>
      <c r="F57" s="29"/>
    </row>
    <row r="58" spans="1:6" ht="12.75">
      <c r="A58" s="90"/>
      <c r="B58" s="28"/>
      <c r="C58" s="28"/>
      <c r="D58" s="28"/>
      <c r="E58" s="29"/>
      <c r="F58" s="29"/>
    </row>
    <row r="59" spans="1:6" ht="12.75">
      <c r="A59" s="90"/>
      <c r="B59" s="28"/>
      <c r="C59" s="28"/>
      <c r="D59" s="28"/>
      <c r="E59" s="29"/>
      <c r="F59" s="29"/>
    </row>
    <row r="60" spans="1:6" ht="12.75">
      <c r="A60" s="90"/>
      <c r="B60" s="28"/>
      <c r="C60" s="28"/>
      <c r="D60" s="28"/>
      <c r="E60" s="29"/>
      <c r="F60" s="29"/>
    </row>
    <row r="61" spans="1:6" ht="12.75">
      <c r="A61" s="90"/>
      <c r="B61" s="28"/>
      <c r="C61" s="28"/>
      <c r="D61" s="28"/>
      <c r="E61" s="29"/>
      <c r="F61" s="29"/>
    </row>
    <row r="62" spans="1:6" ht="12.75">
      <c r="A62" s="90"/>
      <c r="B62" s="28"/>
      <c r="C62" s="28"/>
      <c r="D62" s="28"/>
      <c r="E62" s="29"/>
      <c r="F62" s="29"/>
    </row>
    <row r="63" spans="1:6" ht="12.75">
      <c r="A63" s="90"/>
      <c r="B63" s="28"/>
      <c r="C63" s="28"/>
      <c r="D63" s="28"/>
      <c r="E63" s="29"/>
      <c r="F63" s="29"/>
    </row>
    <row r="64" spans="1:6" ht="12.75">
      <c r="A64" s="90"/>
      <c r="B64" s="28"/>
      <c r="C64" s="28"/>
      <c r="D64" s="28"/>
      <c r="E64" s="29"/>
      <c r="F64" s="29"/>
    </row>
    <row r="65" spans="1:6" ht="12.75">
      <c r="A65" s="90"/>
      <c r="B65" s="28"/>
      <c r="C65" s="28"/>
      <c r="D65" s="28"/>
      <c r="E65" s="29"/>
      <c r="F65" s="29"/>
    </row>
    <row r="66" spans="1:6" ht="12.75">
      <c r="A66" s="90"/>
      <c r="B66" s="28"/>
      <c r="C66" s="28"/>
      <c r="D66" s="28"/>
      <c r="E66" s="29"/>
      <c r="F66" s="29"/>
    </row>
    <row r="67" spans="1:6" ht="12.75">
      <c r="A67" s="90"/>
      <c r="B67" s="28"/>
      <c r="C67" s="28"/>
      <c r="D67" s="28"/>
      <c r="E67" s="29"/>
      <c r="F67" s="29"/>
    </row>
    <row r="68" spans="1:6" ht="12.75">
      <c r="A68" s="90"/>
      <c r="B68" s="28"/>
      <c r="C68" s="28"/>
      <c r="D68" s="28"/>
      <c r="E68" s="29"/>
      <c r="F68" s="29"/>
    </row>
    <row r="69" spans="1:6" ht="12.75">
      <c r="A69" s="90"/>
      <c r="B69" s="28"/>
      <c r="C69" s="28"/>
      <c r="D69" s="28"/>
      <c r="E69" s="29"/>
      <c r="F69" s="29"/>
    </row>
    <row r="70" spans="1:6" ht="12.75">
      <c r="A70" s="91"/>
      <c r="B70" s="37"/>
      <c r="C70" s="37"/>
      <c r="D70" s="37"/>
      <c r="E70" s="29"/>
      <c r="F70" s="29"/>
    </row>
    <row r="71" spans="1:6" ht="12.75">
      <c r="A71" s="91"/>
      <c r="B71" s="37"/>
      <c r="C71" s="37"/>
      <c r="D71" s="37"/>
      <c r="E71" s="29"/>
      <c r="F71" s="29"/>
    </row>
    <row r="73" spans="1:2" ht="12.75">
      <c r="A73" s="92"/>
      <c r="B73" s="20"/>
    </row>
    <row r="74" spans="1:2" ht="12.75">
      <c r="A74" s="93"/>
      <c r="B74" s="20"/>
    </row>
    <row r="76" spans="1:6" ht="12.75">
      <c r="A76" s="91"/>
      <c r="B76" s="37"/>
      <c r="C76" s="37"/>
      <c r="D76" s="37"/>
      <c r="E76" s="38"/>
      <c r="F76" s="38"/>
    </row>
    <row r="77" spans="1:6" ht="12.75">
      <c r="A77" s="90"/>
      <c r="B77" s="28"/>
      <c r="C77" s="28"/>
      <c r="D77" s="28"/>
      <c r="E77" s="29"/>
      <c r="F77" s="29"/>
    </row>
    <row r="78" spans="1:6" ht="12.75">
      <c r="A78" s="91"/>
      <c r="B78" s="37"/>
      <c r="C78" s="37"/>
      <c r="D78" s="37"/>
      <c r="E78" s="29"/>
      <c r="F78" s="29"/>
    </row>
    <row r="79" spans="1:6" ht="12.75">
      <c r="A79" s="91"/>
      <c r="B79" s="37"/>
      <c r="C79" s="37"/>
      <c r="D79" s="37"/>
      <c r="E79" s="29"/>
      <c r="F79" s="29"/>
    </row>
    <row r="80" spans="1:6" ht="12.75">
      <c r="A80" s="91"/>
      <c r="B80" s="37"/>
      <c r="C80" s="37"/>
      <c r="D80" s="37"/>
      <c r="E80" s="29"/>
      <c r="F80" s="29"/>
    </row>
    <row r="81" spans="1:6" ht="12.75">
      <c r="A81" s="91"/>
      <c r="B81" s="37"/>
      <c r="C81" s="37"/>
      <c r="D81" s="37"/>
      <c r="E81" s="29"/>
      <c r="F81" s="29"/>
    </row>
    <row r="83" spans="1:6" ht="12.75">
      <c r="A83" s="91"/>
      <c r="B83" s="37"/>
      <c r="C83" s="37"/>
      <c r="D83" s="37"/>
      <c r="E83" s="38"/>
      <c r="F83" s="38"/>
    </row>
    <row r="84" spans="1:6" ht="12.75">
      <c r="A84" s="90"/>
      <c r="B84" s="28"/>
      <c r="C84" s="34"/>
      <c r="D84" s="34"/>
      <c r="E84" s="29"/>
      <c r="F84" s="29"/>
    </row>
    <row r="85" spans="1:6" ht="12.75">
      <c r="A85" s="91"/>
      <c r="B85" s="37"/>
      <c r="C85" s="37"/>
      <c r="D85" s="37"/>
      <c r="E85" s="29"/>
      <c r="F85" s="29"/>
    </row>
    <row r="86" spans="1:6" ht="12.75">
      <c r="A86" s="91"/>
      <c r="B86" s="37"/>
      <c r="C86" s="37"/>
      <c r="D86" s="37"/>
      <c r="E86" s="29"/>
      <c r="F86" s="29"/>
    </row>
    <row r="87" spans="1:6" ht="12.75">
      <c r="A87" s="91"/>
      <c r="B87" s="37"/>
      <c r="C87" s="37"/>
      <c r="D87" s="37"/>
      <c r="E87" s="29"/>
      <c r="F87" s="29"/>
    </row>
    <row r="88" spans="1:6" ht="12.75">
      <c r="A88" s="91"/>
      <c r="B88" s="37"/>
      <c r="C88" s="37"/>
      <c r="D88" s="37"/>
      <c r="E88" s="29"/>
      <c r="F88" s="29"/>
    </row>
    <row r="89" spans="1:6" ht="12.75">
      <c r="A89" s="91"/>
      <c r="B89" s="37"/>
      <c r="C89" s="37"/>
      <c r="D89" s="37"/>
      <c r="E89" s="29"/>
      <c r="F89" s="29"/>
    </row>
    <row r="90" spans="1:6" ht="12.75">
      <c r="A90" s="91"/>
      <c r="B90" s="37"/>
      <c r="C90" s="37"/>
      <c r="D90" s="37"/>
      <c r="E90" s="29"/>
      <c r="F90" s="29"/>
    </row>
    <row r="91" spans="1:6" ht="12.75">
      <c r="A91" s="91"/>
      <c r="B91" s="37"/>
      <c r="C91" s="37"/>
      <c r="D91" s="37"/>
      <c r="E91" s="29"/>
      <c r="F91" s="29"/>
    </row>
    <row r="92" spans="1:6" ht="12.75">
      <c r="A92" s="91"/>
      <c r="B92" s="37"/>
      <c r="C92" s="37"/>
      <c r="D92" s="37"/>
      <c r="E92" s="29"/>
      <c r="F92" s="29"/>
    </row>
    <row r="93" spans="1:6" ht="12.75">
      <c r="A93" s="91"/>
      <c r="B93" s="37"/>
      <c r="C93" s="37"/>
      <c r="D93" s="37"/>
      <c r="E93" s="29"/>
      <c r="F93" s="29"/>
    </row>
    <row r="94" spans="1:6" ht="12.75">
      <c r="A94" s="91"/>
      <c r="B94" s="37"/>
      <c r="C94" s="37"/>
      <c r="D94" s="37"/>
      <c r="E94" s="29"/>
      <c r="F94" s="29"/>
    </row>
    <row r="95" spans="1:6" ht="12.75">
      <c r="A95" s="91"/>
      <c r="B95" s="37"/>
      <c r="C95" s="37"/>
      <c r="D95" s="37"/>
      <c r="E95" s="29"/>
      <c r="F95" s="29"/>
    </row>
    <row r="96" spans="1:6" ht="12.75">
      <c r="A96" s="91"/>
      <c r="B96" s="37"/>
      <c r="C96" s="37"/>
      <c r="D96" s="37"/>
      <c r="E96" s="29"/>
      <c r="F96" s="29"/>
    </row>
    <row r="97" spans="1:6" ht="12.75">
      <c r="A97" s="91"/>
      <c r="B97" s="37"/>
      <c r="C97" s="37"/>
      <c r="D97" s="37"/>
      <c r="E97" s="29"/>
      <c r="F97" s="29"/>
    </row>
    <row r="98" spans="1:6" ht="12.75">
      <c r="A98" s="91"/>
      <c r="B98" s="37"/>
      <c r="C98" s="37"/>
      <c r="D98" s="37"/>
      <c r="E98" s="29"/>
      <c r="F98" s="29"/>
    </row>
    <row r="99" spans="1:6" ht="12.75">
      <c r="A99" s="91"/>
      <c r="B99" s="37"/>
      <c r="C99" s="37"/>
      <c r="D99" s="37"/>
      <c r="E99" s="29"/>
      <c r="F99" s="29"/>
    </row>
    <row r="100" spans="1:6" ht="12.75">
      <c r="A100" s="91"/>
      <c r="B100" s="37"/>
      <c r="C100" s="37"/>
      <c r="D100" s="37"/>
      <c r="E100" s="29"/>
      <c r="F100" s="29"/>
    </row>
    <row r="101" spans="1:6" ht="12.75">
      <c r="A101" s="91"/>
      <c r="B101" s="37"/>
      <c r="C101" s="37"/>
      <c r="D101" s="37"/>
      <c r="E101" s="29"/>
      <c r="F101" s="29"/>
    </row>
    <row r="102" spans="1:6" ht="12.75">
      <c r="A102" s="91"/>
      <c r="B102" s="37"/>
      <c r="C102" s="37"/>
      <c r="D102" s="37"/>
      <c r="E102" s="29"/>
      <c r="F102" s="29"/>
    </row>
    <row r="103" spans="1:6" ht="12.75">
      <c r="A103" s="91"/>
      <c r="B103" s="37"/>
      <c r="C103" s="37"/>
      <c r="D103" s="37"/>
      <c r="E103" s="29"/>
      <c r="F103" s="29"/>
    </row>
    <row r="104" spans="1:6" ht="12.75">
      <c r="A104" s="91"/>
      <c r="B104" s="37"/>
      <c r="C104" s="37"/>
      <c r="D104" s="37"/>
      <c r="E104" s="29"/>
      <c r="F104" s="29"/>
    </row>
    <row r="105" spans="1:6" ht="12.75">
      <c r="A105" s="91"/>
      <c r="B105" s="37"/>
      <c r="C105" s="37"/>
      <c r="D105" s="37"/>
      <c r="E105" s="29"/>
      <c r="F105" s="29"/>
    </row>
    <row r="106" spans="1:6" ht="12.75">
      <c r="A106" s="91"/>
      <c r="B106" s="37"/>
      <c r="C106" s="37"/>
      <c r="D106" s="37"/>
      <c r="E106" s="29"/>
      <c r="F106" s="29"/>
    </row>
    <row r="107" spans="1:6" ht="12.75">
      <c r="A107" s="91"/>
      <c r="B107" s="37"/>
      <c r="C107" s="37"/>
      <c r="D107" s="37"/>
      <c r="E107" s="29"/>
      <c r="F107" s="29"/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Header>&amp;C&amp;A
Educational Program Development</oddHeader>
    <oddFooter>&amp;L0054 2000-2001 GRANT DEVELOPMENT&amp;CPage &amp;P&amp;R&amp;D</oddFooter>
  </headerFooter>
  <rowBreaks count="2" manualBreakCount="2">
    <brk id="36" max="65535" man="1"/>
    <brk id="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SPREADSHEET</dc:title>
  <dc:subject/>
  <dc:creator>RHC</dc:creator>
  <cp:keywords/>
  <dc:description/>
  <cp:lastModifiedBy>Mary Haskins</cp:lastModifiedBy>
  <cp:lastPrinted>2003-04-07T22:54:54Z</cp:lastPrinted>
  <dcterms:created xsi:type="dcterms:W3CDTF">1998-06-22T18:05:28Z</dcterms:created>
  <dcterms:modified xsi:type="dcterms:W3CDTF">2006-05-25T17:30:47Z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902238241</vt:i4>
  </property>
  <property fmtid="{D5CDD505-2E9C-101B-9397-08002B2CF9AE}" pid="3" name="_EmailSubject">
    <vt:lpwstr>SPREADSHEET 2002-2003 BUDGET 0054</vt:lpwstr>
  </property>
  <property fmtid="{D5CDD505-2E9C-101B-9397-08002B2CF9AE}" pid="4" name="_AuthorEmail">
    <vt:lpwstr>MHaskins@rh.cc.ca.us</vt:lpwstr>
  </property>
  <property fmtid="{D5CDD505-2E9C-101B-9397-08002B2CF9AE}" pid="5" name="_AuthorEmailDisplayName">
    <vt:lpwstr>Mary Haskins</vt:lpwstr>
  </property>
  <property fmtid="{D5CDD505-2E9C-101B-9397-08002B2CF9AE}" pid="6" name="_ReviewingToolsShownOnce">
    <vt:lpwstr/>
  </property>
</Properties>
</file>